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sv01\home\j21857h\Desktop\"/>
    </mc:Choice>
  </mc:AlternateContent>
  <xr:revisionPtr revIDLastSave="0" documentId="13_ncr:1_{A19C257C-753C-468B-AC04-CC3469D344DB}" xr6:coauthVersionLast="36" xr6:coauthVersionMax="36" xr10:uidLastSave="{00000000-0000-0000-0000-000000000000}"/>
  <bookViews>
    <workbookView xWindow="0" yWindow="0" windowWidth="28800" windowHeight="10470" xr2:uid="{00000000-000D-0000-FFFF-FFFF00000000}"/>
  </bookViews>
  <sheets>
    <sheet name="入力用シート" sheetId="3" r:id="rId1"/>
    <sheet name="請求書" sheetId="1" r:id="rId2"/>
    <sheet name="納品書" sheetId="6" r:id="rId3"/>
    <sheet name="納品書（納品部署・検収センター控）" sheetId="8" r:id="rId4"/>
    <sheet name="→印刷不要" sheetId="10" r:id="rId5"/>
    <sheet name="【サンプル】" sheetId="9" r:id="rId6"/>
    <sheet name="Data Sheet" sheetId="4" state="hidden" r:id="rId7"/>
  </sheets>
  <definedNames>
    <definedName name="_xlnm.Print_Area" localSheetId="1">請求書!$A$1:$AB$44</definedName>
    <definedName name="_xlnm.Print_Area" localSheetId="2">納品書!$A$1:$AB$48</definedName>
    <definedName name="_xlnm.Print_Area" localSheetId="3">'納品書（納品部署・検収センター控）'!$A$1:$AB$48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1" i="3" l="1"/>
  <c r="AA34" i="3" l="1"/>
  <c r="G46" i="6" l="1"/>
  <c r="G46" i="8"/>
  <c r="G45" i="6"/>
  <c r="G45" i="8"/>
  <c r="X48" i="8"/>
  <c r="W48" i="8"/>
  <c r="V48" i="8"/>
  <c r="U48" i="8"/>
  <c r="T48" i="8"/>
  <c r="S48" i="8"/>
  <c r="R48" i="8"/>
  <c r="Q48" i="8"/>
  <c r="P48" i="8"/>
  <c r="O48" i="8"/>
  <c r="N48" i="8"/>
  <c r="M48" i="8"/>
  <c r="X48" i="6"/>
  <c r="W48" i="6"/>
  <c r="V48" i="6"/>
  <c r="U48" i="6"/>
  <c r="T48" i="6"/>
  <c r="S48" i="6"/>
  <c r="R48" i="6"/>
  <c r="Q48" i="6"/>
  <c r="P48" i="6"/>
  <c r="O48" i="6"/>
  <c r="N48" i="6"/>
  <c r="M48" i="6"/>
  <c r="Q39" i="8"/>
  <c r="Q39" i="6"/>
  <c r="Q22" i="1" l="1"/>
  <c r="Q23" i="1"/>
  <c r="Q24" i="1"/>
  <c r="Q25" i="1"/>
  <c r="Y39" i="8"/>
  <c r="Y39" i="6"/>
  <c r="X38" i="1"/>
  <c r="Y17" i="3" l="1"/>
  <c r="Y18" i="3"/>
  <c r="Y19" i="3"/>
  <c r="Y20" i="3"/>
  <c r="Y22" i="3"/>
  <c r="Y23" i="3"/>
  <c r="Y24" i="3"/>
  <c r="Y25" i="3"/>
  <c r="Y26" i="3"/>
  <c r="Y27" i="3"/>
  <c r="Y28" i="3"/>
  <c r="Y29" i="3"/>
  <c r="Y30" i="3"/>
  <c r="Y31" i="3"/>
  <c r="R34" i="8" l="1"/>
  <c r="R33" i="8"/>
  <c r="R32" i="8"/>
  <c r="R31" i="8"/>
  <c r="R30" i="8"/>
  <c r="R29" i="8"/>
  <c r="R28" i="8"/>
  <c r="R27" i="8"/>
  <c r="R26" i="8"/>
  <c r="R25" i="8"/>
  <c r="R24" i="8"/>
  <c r="R23" i="8"/>
  <c r="R22" i="8"/>
  <c r="R21" i="8"/>
  <c r="R20" i="8"/>
  <c r="R21" i="6"/>
  <c r="R22" i="6"/>
  <c r="R23" i="6"/>
  <c r="R24" i="6"/>
  <c r="R25" i="6"/>
  <c r="R26" i="6"/>
  <c r="R27" i="6"/>
  <c r="R28" i="6"/>
  <c r="R29" i="6"/>
  <c r="R30" i="6"/>
  <c r="R31" i="6"/>
  <c r="R32" i="6"/>
  <c r="R33" i="6"/>
  <c r="R34" i="6"/>
  <c r="R20" i="6"/>
  <c r="AG20" i="3" l="1"/>
  <c r="AG21" i="3"/>
  <c r="AG24" i="3"/>
  <c r="AG25" i="3"/>
  <c r="AG26" i="3"/>
  <c r="AG27" i="3"/>
  <c r="AG28" i="3"/>
  <c r="AG29" i="3"/>
  <c r="AG30" i="3"/>
  <c r="AG31" i="3"/>
  <c r="AG23" i="3" l="1"/>
  <c r="X37" i="1"/>
  <c r="AG22" i="3"/>
  <c r="AH34" i="8"/>
  <c r="AD34" i="8"/>
  <c r="Z34" i="8"/>
  <c r="V34" i="8"/>
  <c r="P34" i="8"/>
  <c r="K34" i="8"/>
  <c r="AH33" i="8"/>
  <c r="AD33" i="8"/>
  <c r="Z33" i="8"/>
  <c r="V33" i="8"/>
  <c r="P33" i="8"/>
  <c r="K33" i="8"/>
  <c r="AH32" i="8"/>
  <c r="AD32" i="8"/>
  <c r="Z32" i="8"/>
  <c r="V32" i="8"/>
  <c r="P32" i="8"/>
  <c r="K32" i="8"/>
  <c r="AH31" i="8"/>
  <c r="AD31" i="8"/>
  <c r="Z31" i="8"/>
  <c r="V31" i="8"/>
  <c r="P31" i="8"/>
  <c r="K31" i="8"/>
  <c r="AH30" i="8"/>
  <c r="AD30" i="8"/>
  <c r="Z30" i="8"/>
  <c r="V30" i="8"/>
  <c r="P30" i="8"/>
  <c r="K30" i="8"/>
  <c r="AH29" i="8"/>
  <c r="AD29" i="8"/>
  <c r="Z29" i="8"/>
  <c r="V29" i="8"/>
  <c r="P29" i="8"/>
  <c r="K29" i="8"/>
  <c r="AH28" i="8"/>
  <c r="AD28" i="8"/>
  <c r="Z28" i="8"/>
  <c r="V28" i="8"/>
  <c r="P28" i="8"/>
  <c r="K28" i="8"/>
  <c r="AH27" i="8"/>
  <c r="AD27" i="8"/>
  <c r="Z27" i="8"/>
  <c r="V27" i="8"/>
  <c r="P27" i="8"/>
  <c r="K27" i="8"/>
  <c r="AH26" i="8"/>
  <c r="Z26" i="8"/>
  <c r="V26" i="8"/>
  <c r="P26" i="8"/>
  <c r="K26" i="8"/>
  <c r="AH25" i="8"/>
  <c r="Z25" i="8"/>
  <c r="V25" i="8"/>
  <c r="P25" i="8"/>
  <c r="K25" i="8"/>
  <c r="AH24" i="8"/>
  <c r="AD24" i="8"/>
  <c r="Z24" i="8"/>
  <c r="V24" i="8"/>
  <c r="P24" i="8"/>
  <c r="K24" i="8"/>
  <c r="AH23" i="8"/>
  <c r="AD23" i="8"/>
  <c r="Z23" i="8"/>
  <c r="V23" i="8"/>
  <c r="P23" i="8"/>
  <c r="K23" i="8"/>
  <c r="AH22" i="8"/>
  <c r="B22" i="8" s="1"/>
  <c r="Z22" i="8"/>
  <c r="P22" i="8"/>
  <c r="K22" i="8"/>
  <c r="AH21" i="8"/>
  <c r="Z21" i="8"/>
  <c r="P21" i="8"/>
  <c r="K21" i="8"/>
  <c r="B21" i="8"/>
  <c r="AH20" i="8"/>
  <c r="Z20" i="8"/>
  <c r="P20" i="8"/>
  <c r="K20" i="8"/>
  <c r="B20" i="8"/>
  <c r="P13" i="8"/>
  <c r="E13" i="8"/>
  <c r="O9" i="8"/>
  <c r="O8" i="8"/>
  <c r="O7" i="8"/>
  <c r="O6" i="8"/>
  <c r="O5" i="8"/>
  <c r="O4" i="8"/>
  <c r="S23" i="1"/>
  <c r="S24" i="1"/>
  <c r="S25" i="1"/>
  <c r="S26" i="1"/>
  <c r="S27" i="1"/>
  <c r="S28" i="1"/>
  <c r="S29" i="1"/>
  <c r="S30" i="1"/>
  <c r="S31" i="1"/>
  <c r="S32" i="1"/>
  <c r="S33" i="1"/>
  <c r="S34" i="1"/>
  <c r="S35" i="1"/>
  <c r="S36" i="1"/>
  <c r="S22" i="1"/>
  <c r="P13" i="6"/>
  <c r="E13" i="6"/>
  <c r="AH34" i="6"/>
  <c r="AD34" i="6"/>
  <c r="Z34" i="6"/>
  <c r="V34" i="6"/>
  <c r="P34" i="6"/>
  <c r="K34" i="6"/>
  <c r="AH33" i="6"/>
  <c r="AD33" i="6"/>
  <c r="Z33" i="6"/>
  <c r="V33" i="6"/>
  <c r="P33" i="6"/>
  <c r="K33" i="6"/>
  <c r="AH32" i="6"/>
  <c r="AD32" i="6"/>
  <c r="Z32" i="6"/>
  <c r="V32" i="6"/>
  <c r="P32" i="6"/>
  <c r="K32" i="6"/>
  <c r="AH31" i="6"/>
  <c r="AD31" i="6"/>
  <c r="Z31" i="6"/>
  <c r="V31" i="6"/>
  <c r="P31" i="6"/>
  <c r="K31" i="6"/>
  <c r="AH30" i="6"/>
  <c r="AD30" i="6"/>
  <c r="Z30" i="6"/>
  <c r="V30" i="6"/>
  <c r="P30" i="6"/>
  <c r="K30" i="6"/>
  <c r="AH29" i="6"/>
  <c r="AD29" i="6"/>
  <c r="Z29" i="6"/>
  <c r="V29" i="6"/>
  <c r="P29" i="6"/>
  <c r="K29" i="6"/>
  <c r="AH28" i="6"/>
  <c r="AD28" i="6"/>
  <c r="Z28" i="6"/>
  <c r="V28" i="6"/>
  <c r="P28" i="6"/>
  <c r="K28" i="6"/>
  <c r="AH27" i="6"/>
  <c r="AD27" i="6"/>
  <c r="Z27" i="6"/>
  <c r="V27" i="6"/>
  <c r="P27" i="6"/>
  <c r="K27" i="6"/>
  <c r="AH26" i="6"/>
  <c r="Z26" i="6"/>
  <c r="V26" i="6"/>
  <c r="P26" i="6"/>
  <c r="K26" i="6"/>
  <c r="AH25" i="6"/>
  <c r="Z25" i="6"/>
  <c r="V25" i="6"/>
  <c r="P25" i="6"/>
  <c r="K25" i="6"/>
  <c r="AH24" i="6"/>
  <c r="AD24" i="6"/>
  <c r="Z24" i="6"/>
  <c r="V24" i="6"/>
  <c r="P24" i="6"/>
  <c r="K24" i="6"/>
  <c r="AH23" i="6"/>
  <c r="AD23" i="6"/>
  <c r="Z23" i="6"/>
  <c r="V23" i="6"/>
  <c r="P23" i="6"/>
  <c r="K23" i="6"/>
  <c r="AH22" i="6"/>
  <c r="B23" i="6" s="1"/>
  <c r="Z22" i="6"/>
  <c r="P22" i="6"/>
  <c r="K22" i="6"/>
  <c r="B22" i="6"/>
  <c r="AH21" i="6"/>
  <c r="Z21" i="6"/>
  <c r="P21" i="6"/>
  <c r="K21" i="6"/>
  <c r="B21" i="6"/>
  <c r="AH20" i="6"/>
  <c r="Z20" i="6"/>
  <c r="P20" i="6"/>
  <c r="K20" i="6"/>
  <c r="B20" i="6"/>
  <c r="O9" i="6"/>
  <c r="O8" i="6"/>
  <c r="O7" i="6"/>
  <c r="O6" i="6"/>
  <c r="O5" i="6"/>
  <c r="O4" i="6"/>
  <c r="B23" i="8" l="1"/>
  <c r="B26" i="8"/>
  <c r="B25" i="8"/>
  <c r="B33" i="8"/>
  <c r="B30" i="8"/>
  <c r="AD25" i="8"/>
  <c r="AD26" i="8"/>
  <c r="AD26" i="6"/>
  <c r="AD25" i="6"/>
  <c r="B34" i="8"/>
  <c r="B24" i="8"/>
  <c r="B32" i="8"/>
  <c r="B31" i="8"/>
  <c r="B27" i="8"/>
  <c r="B28" i="8"/>
  <c r="B29" i="8"/>
  <c r="B31" i="6"/>
  <c r="B30" i="6"/>
  <c r="B24" i="6"/>
  <c r="B34" i="6"/>
  <c r="B26" i="6"/>
  <c r="B32" i="6"/>
  <c r="B27" i="6"/>
  <c r="B28" i="6"/>
  <c r="B29" i="6"/>
  <c r="B25" i="6"/>
  <c r="B33" i="6"/>
  <c r="M25" i="1"/>
  <c r="M26" i="1"/>
  <c r="M27" i="1"/>
  <c r="M28" i="1"/>
  <c r="M29" i="1"/>
  <c r="M30" i="1"/>
  <c r="M31" i="1"/>
  <c r="M32" i="1"/>
  <c r="M33" i="1"/>
  <c r="M34" i="1"/>
  <c r="M35" i="1"/>
  <c r="M36" i="1"/>
  <c r="AH23" i="1"/>
  <c r="AH24" i="1"/>
  <c r="D24" i="1" s="1"/>
  <c r="AH25" i="1"/>
  <c r="AH26" i="1"/>
  <c r="AH27" i="1"/>
  <c r="AH28" i="1"/>
  <c r="AH29" i="1"/>
  <c r="AH30" i="1"/>
  <c r="AH31" i="1"/>
  <c r="AH32" i="1"/>
  <c r="AH33" i="1"/>
  <c r="AH34" i="1"/>
  <c r="AH35" i="1"/>
  <c r="AH36" i="1"/>
  <c r="AH22" i="1"/>
  <c r="D31" i="1" l="1"/>
  <c r="D34" i="1"/>
  <c r="D35" i="1"/>
  <c r="D28" i="1"/>
  <c r="D26" i="1"/>
  <c r="D30" i="1"/>
  <c r="D27" i="1"/>
  <c r="D29" i="1"/>
  <c r="D33" i="1"/>
  <c r="D32" i="1"/>
  <c r="D36" i="1"/>
  <c r="D25" i="1"/>
  <c r="D23" i="1"/>
  <c r="G42" i="1"/>
  <c r="G41" i="1"/>
  <c r="Q26" i="1"/>
  <c r="Q27" i="1"/>
  <c r="Q28" i="1"/>
  <c r="Q29" i="1"/>
  <c r="Q30" i="1"/>
  <c r="Q31" i="1"/>
  <c r="Q32" i="1"/>
  <c r="Q33" i="1"/>
  <c r="Q34" i="1"/>
  <c r="Q35" i="1"/>
  <c r="Q36" i="1"/>
  <c r="M23" i="1"/>
  <c r="M24" i="1"/>
  <c r="M22" i="1"/>
  <c r="B24" i="1"/>
  <c r="B25" i="1"/>
  <c r="B26" i="1"/>
  <c r="B27" i="1"/>
  <c r="B28" i="1"/>
  <c r="B29" i="1"/>
  <c r="B30" i="1"/>
  <c r="B31" i="1"/>
  <c r="B32" i="1"/>
  <c r="B33" i="1"/>
  <c r="B34" i="1"/>
  <c r="B35" i="1"/>
  <c r="B36" i="1"/>
  <c r="AB12" i="1"/>
  <c r="AA12" i="1"/>
  <c r="Z12" i="1"/>
  <c r="Y12" i="1"/>
  <c r="X12" i="1"/>
  <c r="W12" i="1"/>
  <c r="V12" i="1"/>
  <c r="U12" i="1"/>
  <c r="T12" i="1"/>
  <c r="S12" i="1"/>
  <c r="R12" i="1"/>
  <c r="Q12" i="1"/>
  <c r="P12" i="1"/>
  <c r="T3" i="1"/>
  <c r="X44" i="1"/>
  <c r="W44" i="1"/>
  <c r="V44" i="1"/>
  <c r="U44" i="1"/>
  <c r="T44" i="1"/>
  <c r="S44" i="1"/>
  <c r="R44" i="1"/>
  <c r="Q44" i="1"/>
  <c r="P44" i="1"/>
  <c r="O44" i="1"/>
  <c r="N44" i="1"/>
  <c r="M44" i="1"/>
  <c r="W13" i="3"/>
  <c r="B23" i="1"/>
  <c r="B22" i="1"/>
  <c r="AA36" i="1"/>
  <c r="AA35" i="1"/>
  <c r="AA34" i="1"/>
  <c r="AA33" i="1"/>
  <c r="AA32" i="1"/>
  <c r="AA31" i="1"/>
  <c r="AA30" i="1"/>
  <c r="AA29" i="1"/>
  <c r="AA28" i="1"/>
  <c r="AA27" i="1"/>
  <c r="AA26" i="1"/>
  <c r="AA25" i="1"/>
  <c r="AA24" i="1"/>
  <c r="AA23" i="1"/>
  <c r="AA22" i="1"/>
  <c r="AD36" i="1"/>
  <c r="AD35" i="1"/>
  <c r="AD34" i="1"/>
  <c r="AD33" i="1"/>
  <c r="AD32" i="1"/>
  <c r="AD31" i="1"/>
  <c r="AD30" i="1"/>
  <c r="AD29" i="1"/>
  <c r="AD28" i="1"/>
  <c r="AD27" i="1"/>
  <c r="AD26" i="1"/>
  <c r="AD25" i="1"/>
  <c r="R34" i="3"/>
  <c r="D22" i="1"/>
  <c r="W11" i="3"/>
  <c r="W12" i="3" s="1"/>
  <c r="O11" i="1"/>
  <c r="O10" i="1"/>
  <c r="O9" i="1"/>
  <c r="O8" i="1"/>
  <c r="O7" i="1"/>
  <c r="O6" i="1"/>
  <c r="Q37" i="8" l="1"/>
  <c r="Q37" i="6"/>
  <c r="R35" i="3"/>
  <c r="P37" i="1"/>
  <c r="I14" i="1"/>
  <c r="I34" i="3"/>
  <c r="V20" i="8"/>
  <c r="V21" i="8"/>
  <c r="V22" i="8"/>
  <c r="AG17" i="3"/>
  <c r="V20" i="6"/>
  <c r="AG19" i="3"/>
  <c r="V22" i="6"/>
  <c r="W23" i="1"/>
  <c r="V21" i="6"/>
  <c r="Y32" i="3"/>
  <c r="W26" i="1"/>
  <c r="W34" i="1"/>
  <c r="AG18" i="3"/>
  <c r="W25" i="1"/>
  <c r="W29" i="1"/>
  <c r="W33" i="1"/>
  <c r="W22" i="1"/>
  <c r="W30" i="1"/>
  <c r="W27" i="1"/>
  <c r="W31" i="1"/>
  <c r="W35" i="1"/>
  <c r="W24" i="1"/>
  <c r="W28" i="1"/>
  <c r="W32" i="1"/>
  <c r="W36" i="1"/>
  <c r="Y37" i="6" l="1"/>
  <c r="Y37" i="8"/>
  <c r="Q35" i="8"/>
  <c r="Q35" i="6"/>
  <c r="P38" i="1"/>
  <c r="I35" i="3"/>
  <c r="H37" i="1"/>
  <c r="K16" i="8"/>
  <c r="AD20" i="8"/>
  <c r="AD22" i="8"/>
  <c r="AD21" i="6"/>
  <c r="AD21" i="8"/>
  <c r="K16" i="6"/>
  <c r="AD24" i="1"/>
  <c r="AD22" i="6"/>
  <c r="AD22" i="1"/>
  <c r="AD20" i="6"/>
  <c r="AG32" i="3"/>
  <c r="AD37" i="1" s="1"/>
  <c r="AD23" i="1"/>
  <c r="K18" i="1"/>
  <c r="H38" i="1" l="1"/>
  <c r="Y35" i="8"/>
  <c r="Y35" i="6"/>
  <c r="AD35" i="8"/>
  <c r="AD3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清水　貴志</author>
  </authors>
  <commentList>
    <comment ref="J11" authorId="0" shapeId="0" xr:uid="{00000000-0006-0000-0000-000001000000}">
      <text>
        <r>
          <rPr>
            <sz val="12"/>
            <color indexed="81"/>
            <rFont val="HG丸ｺﾞｼｯｸM-PRO"/>
            <family val="3"/>
            <charset val="128"/>
          </rPr>
          <t>数字13桁のみ記載してください
（「Ｔ」は記載不要）</t>
        </r>
      </text>
    </comment>
    <comment ref="AC16" authorId="0" shapeId="0" xr:uid="{00000000-0006-0000-0000-000002000000}">
      <text>
        <r>
          <rPr>
            <sz val="12"/>
            <color indexed="81"/>
            <rFont val="HG丸ｺﾞｼｯｸM-PRO"/>
            <family val="3"/>
            <charset val="128"/>
          </rPr>
          <t>請求書作成時は、
 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清水　貴志</author>
  </authors>
  <commentList>
    <comment ref="T3" authorId="0" shapeId="0" xr:uid="{00000000-0006-0000-0100-000001000000}">
      <text>
        <r>
          <rPr>
            <sz val="11"/>
            <color indexed="81"/>
            <rFont val="BIZ UDPゴシック"/>
            <family val="3"/>
            <charset val="128"/>
          </rPr>
          <t>入力用シートに日付
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清水　貴志</author>
  </authors>
  <commentList>
    <comment ref="J11" authorId="0" shapeId="0" xr:uid="{70F5FA54-B269-4737-B434-0641A4DABEE1}">
      <text>
        <r>
          <rPr>
            <sz val="12"/>
            <color indexed="81"/>
            <rFont val="HG丸ｺﾞｼｯｸM-PRO"/>
            <family val="3"/>
            <charset val="128"/>
          </rPr>
          <t>数字13桁のみ記載してください
（「Ｔ」は記載不要）</t>
        </r>
      </text>
    </comment>
  </commentList>
</comments>
</file>

<file path=xl/sharedStrings.xml><?xml version="1.0" encoding="utf-8"?>
<sst xmlns="http://schemas.openxmlformats.org/spreadsheetml/2006/main" count="267" uniqueCount="104">
  <si>
    <t>請求書</t>
    <rPh sb="0" eb="3">
      <t>セイキュウショ</t>
    </rPh>
    <phoneticPr fontId="1"/>
  </si>
  <si>
    <t>公立大学法人大阪　理事長　様</t>
    <rPh sb="0" eb="8">
      <t>コウリツダイガクホウジンオオサカ</t>
    </rPh>
    <rPh sb="9" eb="12">
      <t>リジチョウ</t>
    </rPh>
    <rPh sb="13" eb="14">
      <t>サマ</t>
    </rPh>
    <phoneticPr fontId="1"/>
  </si>
  <si>
    <t>商号又は名称</t>
    <rPh sb="0" eb="2">
      <t>ショウゴウ</t>
    </rPh>
    <rPh sb="2" eb="3">
      <t>マタ</t>
    </rPh>
    <rPh sb="4" eb="6">
      <t>メイショウ</t>
    </rPh>
    <phoneticPr fontId="1"/>
  </si>
  <si>
    <t>：</t>
    <phoneticPr fontId="1"/>
  </si>
  <si>
    <t>代表者氏名</t>
    <rPh sb="0" eb="3">
      <t>ダイヒョウシャ</t>
    </rPh>
    <rPh sb="3" eb="5">
      <t>シメイ</t>
    </rPh>
    <phoneticPr fontId="1"/>
  </si>
  <si>
    <t>住所又は所在地</t>
    <rPh sb="0" eb="2">
      <t>ジュウショ</t>
    </rPh>
    <rPh sb="2" eb="3">
      <t>マタ</t>
    </rPh>
    <rPh sb="4" eb="7">
      <t>ショザイチ</t>
    </rPh>
    <phoneticPr fontId="1"/>
  </si>
  <si>
    <t>適格請求書発行
事業者登録番号</t>
    <rPh sb="13" eb="15">
      <t>バンゴウ</t>
    </rPh>
    <phoneticPr fontId="1"/>
  </si>
  <si>
    <t>Ｔ</t>
    <phoneticPr fontId="1"/>
  </si>
  <si>
    <t>適格請求書発行事業者ではない場合は、チェックを入れてください</t>
    <rPh sb="0" eb="2">
      <t>テキカク</t>
    </rPh>
    <rPh sb="2" eb="5">
      <t>セイキュウショ</t>
    </rPh>
    <rPh sb="5" eb="7">
      <t>ハッコウ</t>
    </rPh>
    <rPh sb="7" eb="10">
      <t>ジギョウシャ</t>
    </rPh>
    <rPh sb="14" eb="16">
      <t>バアイ</t>
    </rPh>
    <rPh sb="23" eb="24">
      <t>イ</t>
    </rPh>
    <phoneticPr fontId="1"/>
  </si>
  <si>
    <t>次のとおりに請求します。</t>
    <rPh sb="0" eb="1">
      <t>ツギ</t>
    </rPh>
    <rPh sb="6" eb="8">
      <t>セイキュウ</t>
    </rPh>
    <phoneticPr fontId="1"/>
  </si>
  <si>
    <t>請求金額</t>
    <rPh sb="0" eb="4">
      <t>セイキュウキンガク</t>
    </rPh>
    <phoneticPr fontId="1"/>
  </si>
  <si>
    <t>納品日</t>
    <rPh sb="0" eb="3">
      <t>ノウヒンビ</t>
    </rPh>
    <phoneticPr fontId="1"/>
  </si>
  <si>
    <t>品名</t>
    <rPh sb="0" eb="2">
      <t>ヒンメイ</t>
    </rPh>
    <phoneticPr fontId="1"/>
  </si>
  <si>
    <t>金額（税込）</t>
    <rPh sb="0" eb="2">
      <t>キンガク</t>
    </rPh>
    <rPh sb="3" eb="5">
      <t>ゼイコ</t>
    </rPh>
    <phoneticPr fontId="1"/>
  </si>
  <si>
    <t>税率</t>
    <rPh sb="0" eb="2">
      <t>ゼイリツ</t>
    </rPh>
    <phoneticPr fontId="1"/>
  </si>
  <si>
    <t>＜備考＞</t>
    <rPh sb="1" eb="3">
      <t>ビコウ</t>
    </rPh>
    <phoneticPr fontId="1"/>
  </si>
  <si>
    <t>契約番号</t>
    <rPh sb="0" eb="2">
      <t>ケイヤク</t>
    </rPh>
    <rPh sb="2" eb="4">
      <t>バンゴウ</t>
    </rPh>
    <phoneticPr fontId="1"/>
  </si>
  <si>
    <t>：</t>
    <phoneticPr fontId="1"/>
  </si>
  <si>
    <t>納品書番号</t>
    <rPh sb="0" eb="3">
      <t>ノウヒンショ</t>
    </rPh>
    <rPh sb="3" eb="5">
      <t>バンゴウ</t>
    </rPh>
    <phoneticPr fontId="1"/>
  </si>
  <si>
    <t>公立大学法人大阪での登録番号</t>
    <rPh sb="0" eb="8">
      <t>コウリツダイガクホウジンオオサカ</t>
    </rPh>
    <rPh sb="10" eb="14">
      <t>トウロクバンゴウ</t>
    </rPh>
    <phoneticPr fontId="1"/>
  </si>
  <si>
    <t>１行目</t>
    <rPh sb="1" eb="3">
      <t>ギョウメ</t>
    </rPh>
    <phoneticPr fontId="1"/>
  </si>
  <si>
    <t>２行目</t>
    <rPh sb="1" eb="3">
      <t>ギョウメ</t>
    </rPh>
    <phoneticPr fontId="1"/>
  </si>
  <si>
    <t>適格請求書発行事業者登録番号</t>
    <rPh sb="0" eb="2">
      <t>テキカク</t>
    </rPh>
    <rPh sb="2" eb="5">
      <t>セイキュウショ</t>
    </rPh>
    <rPh sb="5" eb="7">
      <t>ハッコウ</t>
    </rPh>
    <rPh sb="7" eb="12">
      <t>ジギョウシャトウロク</t>
    </rPh>
    <rPh sb="12" eb="14">
      <t>バンゴウ</t>
    </rPh>
    <phoneticPr fontId="1"/>
  </si>
  <si>
    <t>←桁数</t>
    <rPh sb="1" eb="3">
      <t>ケタスウ</t>
    </rPh>
    <phoneticPr fontId="1"/>
  </si>
  <si>
    <t>登録済</t>
    <rPh sb="0" eb="3">
      <t>トウロクズ</t>
    </rPh>
    <phoneticPr fontId="1"/>
  </si>
  <si>
    <t>未登録</t>
    <rPh sb="0" eb="3">
      <t>ミトウロク</t>
    </rPh>
    <phoneticPr fontId="1"/>
  </si>
  <si>
    <t>□</t>
    <phoneticPr fontId="1"/>
  </si>
  <si>
    <t>☑</t>
    <phoneticPr fontId="1"/>
  </si>
  <si>
    <t>必ず記載してください</t>
    <rPh sb="0" eb="1">
      <t>カナラ</t>
    </rPh>
    <rPh sb="2" eb="4">
      <t>キサイ</t>
    </rPh>
    <phoneticPr fontId="1"/>
  </si>
  <si>
    <t>必要に応じて記載してください</t>
    <rPh sb="0" eb="2">
      <t>ヒツヨウ</t>
    </rPh>
    <rPh sb="3" eb="4">
      <t>オウ</t>
    </rPh>
    <rPh sb="6" eb="8">
      <t>キサイ</t>
    </rPh>
    <phoneticPr fontId="1"/>
  </si>
  <si>
    <t>型番</t>
    <rPh sb="0" eb="2">
      <t>カタバン</t>
    </rPh>
    <phoneticPr fontId="1"/>
  </si>
  <si>
    <t>数量</t>
    <rPh sb="0" eb="2">
      <t>スウリョウ</t>
    </rPh>
    <phoneticPr fontId="1"/>
  </si>
  <si>
    <t>税込単価</t>
    <rPh sb="0" eb="2">
      <t>ゼイコ</t>
    </rPh>
    <rPh sb="2" eb="4">
      <t>タンカ</t>
    </rPh>
    <phoneticPr fontId="1"/>
  </si>
  <si>
    <t>税率</t>
    <rPh sb="0" eb="2">
      <t>ゼイリツ</t>
    </rPh>
    <phoneticPr fontId="1"/>
  </si>
  <si>
    <t>税込総額</t>
    <rPh sb="0" eb="2">
      <t>ゼイコ</t>
    </rPh>
    <rPh sb="2" eb="4">
      <t>ソウガク</t>
    </rPh>
    <phoneticPr fontId="1"/>
  </si>
  <si>
    <t>納品書</t>
    <rPh sb="0" eb="3">
      <t>ノウヒンショ</t>
    </rPh>
    <phoneticPr fontId="1"/>
  </si>
  <si>
    <t>＜取引商品等の情報＞</t>
    <rPh sb="1" eb="3">
      <t>トリヒキ</t>
    </rPh>
    <rPh sb="3" eb="5">
      <t>ショウヒン</t>
    </rPh>
    <rPh sb="5" eb="6">
      <t>トウ</t>
    </rPh>
    <rPh sb="7" eb="9">
      <t>ジョウホウ</t>
    </rPh>
    <phoneticPr fontId="1"/>
  </si>
  <si>
    <r>
      <t xml:space="preserve">納品日
</t>
    </r>
    <r>
      <rPr>
        <sz val="6"/>
        <color theme="1"/>
        <rFont val="BIZ UDPゴシック"/>
        <family val="3"/>
        <charset val="128"/>
      </rPr>
      <t>（請求書作成時のみ）</t>
    </r>
    <rPh sb="0" eb="3">
      <t>ノウヒンビ</t>
    </rPh>
    <rPh sb="5" eb="8">
      <t>セイキュウショ</t>
    </rPh>
    <rPh sb="8" eb="10">
      <t>サクセイ</t>
    </rPh>
    <rPh sb="10" eb="11">
      <t>ジ</t>
    </rPh>
    <phoneticPr fontId="1"/>
  </si>
  <si>
    <t>＜貴社の基本情報等＞</t>
    <rPh sb="1" eb="3">
      <t>キシャ</t>
    </rPh>
    <rPh sb="4" eb="8">
      <t>キホンジョウホウ</t>
    </rPh>
    <rPh sb="8" eb="9">
      <t>トウ</t>
    </rPh>
    <phoneticPr fontId="1"/>
  </si>
  <si>
    <t>012345678901</t>
    <phoneticPr fontId="1"/>
  </si>
  <si>
    <t>合計金額</t>
    <rPh sb="0" eb="2">
      <t>ゴウケイ</t>
    </rPh>
    <rPh sb="2" eb="3">
      <t>キン</t>
    </rPh>
    <rPh sb="3" eb="4">
      <t>ガク</t>
    </rPh>
    <phoneticPr fontId="1"/>
  </si>
  <si>
    <t>契約番号</t>
    <rPh sb="0" eb="2">
      <t>ケイヤク</t>
    </rPh>
    <rPh sb="2" eb="4">
      <t>バンゴウ</t>
    </rPh>
    <phoneticPr fontId="1"/>
  </si>
  <si>
    <t>納品書番号</t>
    <rPh sb="0" eb="5">
      <t>ノウヒンショバンゴウ</t>
    </rPh>
    <phoneticPr fontId="1"/>
  </si>
  <si>
    <t>&lt;参考＞</t>
    <rPh sb="1" eb="3">
      <t>サンコウ</t>
    </rPh>
    <phoneticPr fontId="1"/>
  </si>
  <si>
    <r>
      <t>うち税金</t>
    </r>
    <r>
      <rPr>
        <sz val="9"/>
        <color theme="1"/>
        <rFont val="BIZ UDPゴシック"/>
        <family val="3"/>
        <charset val="128"/>
      </rPr>
      <t xml:space="preserve">
（端数切捨）</t>
    </r>
    <rPh sb="2" eb="4">
      <t>ゼイキン</t>
    </rPh>
    <rPh sb="6" eb="8">
      <t>ハスウ</t>
    </rPh>
    <rPh sb="8" eb="10">
      <t>キリス</t>
    </rPh>
    <phoneticPr fontId="1"/>
  </si>
  <si>
    <t>＜その他の記載項目＞</t>
    <rPh sb="3" eb="4">
      <t>タ</t>
    </rPh>
    <rPh sb="5" eb="7">
      <t>キサイ</t>
    </rPh>
    <rPh sb="7" eb="9">
      <t>コウモク</t>
    </rPh>
    <phoneticPr fontId="1"/>
  </si>
  <si>
    <t>・納品書への記載事項</t>
    <rPh sb="1" eb="4">
      <t>ノウヒンショ</t>
    </rPh>
    <rPh sb="6" eb="8">
      <t>キサイ</t>
    </rPh>
    <rPh sb="8" eb="10">
      <t>ジコウ</t>
    </rPh>
    <phoneticPr fontId="1"/>
  </si>
  <si>
    <t>納品年月日</t>
    <rPh sb="0" eb="2">
      <t>ノウヒン</t>
    </rPh>
    <rPh sb="2" eb="5">
      <t>ネンガッピ</t>
    </rPh>
    <phoneticPr fontId="1"/>
  </si>
  <si>
    <t>納品部署</t>
    <rPh sb="0" eb="2">
      <t>ノウヒン</t>
    </rPh>
    <rPh sb="2" eb="4">
      <t>ブショ</t>
    </rPh>
    <phoneticPr fontId="1"/>
  </si>
  <si>
    <t>・請求書への記載事項</t>
    <rPh sb="1" eb="4">
      <t>セイキュウショ</t>
    </rPh>
    <rPh sb="6" eb="8">
      <t>キサイ</t>
    </rPh>
    <rPh sb="8" eb="10">
      <t>ジコウ</t>
    </rPh>
    <phoneticPr fontId="1"/>
  </si>
  <si>
    <t>ホッチキス</t>
    <phoneticPr fontId="1"/>
  </si>
  <si>
    <t>MAX HD-10V</t>
    <phoneticPr fontId="1"/>
  </si>
  <si>
    <t>Canon　LS-105WUC</t>
    <phoneticPr fontId="1"/>
  </si>
  <si>
    <t>525ｍｌ</t>
    <phoneticPr fontId="1"/>
  </si>
  <si>
    <t>電卓</t>
    <rPh sb="0" eb="2">
      <t>デンタク</t>
    </rPh>
    <phoneticPr fontId="1"/>
  </si>
  <si>
    <t>緑茶</t>
    <rPh sb="0" eb="2">
      <t>リョクチャ</t>
    </rPh>
    <phoneticPr fontId="1"/>
  </si>
  <si>
    <t>大阪市阿倍野区旭町一丁目2-7</t>
    <rPh sb="0" eb="12">
      <t>オオサカシアベノクアサヒマチ１チョウメ</t>
    </rPh>
    <phoneticPr fontId="1"/>
  </si>
  <si>
    <t>あべのメディックス6階</t>
    <rPh sb="10" eb="11">
      <t>カイ</t>
    </rPh>
    <phoneticPr fontId="1"/>
  </si>
  <si>
    <t>代表取締役社長</t>
    <rPh sb="0" eb="7">
      <t>ダイヒョウトリシマリヤクシャチョウ</t>
    </rPh>
    <phoneticPr fontId="1"/>
  </si>
  <si>
    <t>公大　ハム太郎</t>
    <rPh sb="0" eb="2">
      <t>コウダイ</t>
    </rPh>
    <rPh sb="5" eb="7">
      <t>タロウ</t>
    </rPh>
    <phoneticPr fontId="1"/>
  </si>
  <si>
    <t>大阪ハム株式会社</t>
    <rPh sb="0" eb="2">
      <t>オオサカ</t>
    </rPh>
    <phoneticPr fontId="1"/>
  </si>
  <si>
    <t>あべの支店</t>
    <rPh sb="3" eb="5">
      <t>シテン</t>
    </rPh>
    <phoneticPr fontId="1"/>
  </si>
  <si>
    <t>あいうえおかきくけこさしすせそたちつてとなにぬねのはひふへほまみむめも</t>
    <phoneticPr fontId="1"/>
  </si>
  <si>
    <t>abcdefghijklmnopqrst</t>
    <phoneticPr fontId="1"/>
  </si>
  <si>
    <t>次のとおりに納品します。</t>
    <rPh sb="0" eb="1">
      <t>ツギ</t>
    </rPh>
    <rPh sb="6" eb="8">
      <t>ノウヒン</t>
    </rPh>
    <phoneticPr fontId="1"/>
  </si>
  <si>
    <t>合計金額</t>
    <rPh sb="0" eb="2">
      <t>ゴウケイ</t>
    </rPh>
    <rPh sb="2" eb="4">
      <t>キンガク</t>
    </rPh>
    <phoneticPr fontId="1"/>
  </si>
  <si>
    <t>経営企画課</t>
    <rPh sb="0" eb="5">
      <t>ケイエイキカクカ</t>
    </rPh>
    <phoneticPr fontId="1"/>
  </si>
  <si>
    <t>検収印</t>
    <rPh sb="0" eb="2">
      <t>ケンシュウ</t>
    </rPh>
    <rPh sb="2" eb="3">
      <t>イン</t>
    </rPh>
    <phoneticPr fontId="1"/>
  </si>
  <si>
    <t>納品書（納品部署／検収センター控）</t>
    <rPh sb="0" eb="3">
      <t>ノウヒンショ</t>
    </rPh>
    <rPh sb="4" eb="6">
      <t>ノウヒン</t>
    </rPh>
    <rPh sb="6" eb="8">
      <t>ブショ</t>
    </rPh>
    <rPh sb="9" eb="11">
      <t>ケンシュウ</t>
    </rPh>
    <rPh sb="15" eb="16">
      <t>ヒカ</t>
    </rPh>
    <phoneticPr fontId="1"/>
  </si>
  <si>
    <t>8%※</t>
  </si>
  <si>
    <t>8%※</t>
    <phoneticPr fontId="1"/>
  </si>
  <si>
    <t>8%※</t>
    <phoneticPr fontId="1"/>
  </si>
  <si>
    <t>\0</t>
    <phoneticPr fontId="1"/>
  </si>
  <si>
    <t>※軽減税率対象</t>
    <phoneticPr fontId="1"/>
  </si>
  <si>
    <t>検査日</t>
    <rPh sb="0" eb="2">
      <t>ケンサ</t>
    </rPh>
    <rPh sb="2" eb="3">
      <t>ヒ</t>
    </rPh>
    <phoneticPr fontId="1"/>
  </si>
  <si>
    <t>．　　　．</t>
    <phoneticPr fontId="1"/>
  </si>
  <si>
    <t>納品日</t>
    <rPh sb="0" eb="2">
      <t>ノウヒン</t>
    </rPh>
    <phoneticPr fontId="1"/>
  </si>
  <si>
    <t>請求書発行日</t>
    <rPh sb="0" eb="3">
      <t>セイキュウショ</t>
    </rPh>
    <rPh sb="3" eb="6">
      <t>ハッコウビ</t>
    </rPh>
    <phoneticPr fontId="1"/>
  </si>
  <si>
    <t>うち消費税額
（端数切捨）</t>
    <rPh sb="2" eb="4">
      <t>ショウヒ</t>
    </rPh>
    <rPh sb="4" eb="6">
      <t>ゼイガク</t>
    </rPh>
    <rPh sb="8" eb="10">
      <t>ハスウ</t>
    </rPh>
    <rPh sb="10" eb="12">
      <t>キリス</t>
    </rPh>
    <phoneticPr fontId="1"/>
  </si>
  <si>
    <t>インボイス制度に伴う請求書等入力用シート【大阪公立大学 医学部・附属病院専用様式】</t>
    <rPh sb="5" eb="7">
      <t>セイド</t>
    </rPh>
    <rPh sb="8" eb="9">
      <t>トモナ</t>
    </rPh>
    <rPh sb="10" eb="13">
      <t>セイキュウショ</t>
    </rPh>
    <rPh sb="13" eb="14">
      <t>トウ</t>
    </rPh>
    <rPh sb="14" eb="16">
      <t>ニュウリョク</t>
    </rPh>
    <rPh sb="16" eb="17">
      <t>ヨウ</t>
    </rPh>
    <phoneticPr fontId="1"/>
  </si>
  <si>
    <t>申請中</t>
    <rPh sb="0" eb="3">
      <t>シンセイチュウ</t>
    </rPh>
    <phoneticPr fontId="1"/>
  </si>
  <si>
    <t>適格請求書発行事業者への登録状況（当てはまる状況を選択してください）</t>
    <rPh sb="12" eb="14">
      <t>トウロク</t>
    </rPh>
    <rPh sb="14" eb="16">
      <t>ジョウキョウ</t>
    </rPh>
    <rPh sb="17" eb="18">
      <t>ア</t>
    </rPh>
    <rPh sb="22" eb="24">
      <t>ジョウキョウ</t>
    </rPh>
    <rPh sb="25" eb="27">
      <t>センタク</t>
    </rPh>
    <phoneticPr fontId="1"/>
  </si>
  <si>
    <t>1234567890123</t>
    <phoneticPr fontId="1"/>
  </si>
  <si>
    <t>非(不)課税</t>
  </si>
  <si>
    <t>非(不)課税</t>
    <rPh sb="0" eb="1">
      <t>ヒ</t>
    </rPh>
    <rPh sb="2" eb="3">
      <t>フ</t>
    </rPh>
    <rPh sb="4" eb="6">
      <t>カゼイ</t>
    </rPh>
    <phoneticPr fontId="1"/>
  </si>
  <si>
    <t>申請中</t>
  </si>
  <si>
    <t>税区分別合計金額（税込）</t>
    <rPh sb="6" eb="7">
      <t>キン</t>
    </rPh>
    <rPh sb="7" eb="8">
      <t>ガク</t>
    </rPh>
    <phoneticPr fontId="1"/>
  </si>
  <si>
    <t>10200001、10210002</t>
    <phoneticPr fontId="1"/>
  </si>
  <si>
    <t>契約番号</t>
  </si>
  <si>
    <t>：</t>
  </si>
  <si>
    <t>納品書番号</t>
  </si>
  <si>
    <t>公立大学法人大阪での登録番号</t>
  </si>
  <si>
    <t>2</t>
    <phoneticPr fontId="1"/>
  </si>
  <si>
    <t>税区分別消費税合計金額</t>
    <rPh sb="7" eb="9">
      <t>ゴウケイ</t>
    </rPh>
    <rPh sb="9" eb="11">
      <t>キンガク</t>
    </rPh>
    <phoneticPr fontId="1"/>
  </si>
  <si>
    <t>税区分別消費税合計金額</t>
    <phoneticPr fontId="1"/>
  </si>
  <si>
    <t>税区分別消費税
合計金額</t>
    <rPh sb="0" eb="1">
      <t>ゼイ</t>
    </rPh>
    <rPh sb="1" eb="3">
      <t>クブン</t>
    </rPh>
    <rPh sb="3" eb="4">
      <t>ベツ</t>
    </rPh>
    <rPh sb="4" eb="7">
      <t>ショウヒゼイ</t>
    </rPh>
    <rPh sb="8" eb="10">
      <t>ゴウケイ</t>
    </rPh>
    <rPh sb="10" eb="12">
      <t>キンガク</t>
    </rPh>
    <phoneticPr fontId="1"/>
  </si>
  <si>
    <t>税区分別合計金額（税込）</t>
    <rPh sb="0" eb="1">
      <t>ゼイ</t>
    </rPh>
    <rPh sb="1" eb="3">
      <t>クブン</t>
    </rPh>
    <rPh sb="3" eb="4">
      <t>ベツ</t>
    </rPh>
    <rPh sb="4" eb="6">
      <t>ゴウケイ</t>
    </rPh>
    <rPh sb="6" eb="8">
      <t>キンガク</t>
    </rPh>
    <rPh sb="9" eb="11">
      <t>ゼイコミ</t>
    </rPh>
    <phoneticPr fontId="1"/>
  </si>
  <si>
    <t>税区分別合計金額
（税込）</t>
    <rPh sb="0" eb="1">
      <t>ゼイ</t>
    </rPh>
    <rPh sb="1" eb="3">
      <t>クブン</t>
    </rPh>
    <rPh sb="3" eb="4">
      <t>ベツ</t>
    </rPh>
    <rPh sb="4" eb="6">
      <t>ゴウケイ</t>
    </rPh>
    <rPh sb="6" eb="8">
      <t>キンガク</t>
    </rPh>
    <rPh sb="10" eb="12">
      <t>ゼイコミ</t>
    </rPh>
    <phoneticPr fontId="1"/>
  </si>
  <si>
    <t>10/1</t>
    <phoneticPr fontId="1"/>
  </si>
  <si>
    <t>「登録済」を選択してください！</t>
  </si>
  <si>
    <t>―</t>
  </si>
  <si>
    <t>登録済</t>
    <rPh sb="0" eb="2">
      <t>トウロク</t>
    </rPh>
    <rPh sb="2" eb="3">
      <t>ズ</t>
    </rPh>
    <phoneticPr fontId="1"/>
  </si>
  <si>
    <t>内容検査（医学部）／受領ｻｲﾝ（病院）</t>
    <phoneticPr fontId="1"/>
  </si>
  <si>
    <t>署名（記名押印）</t>
    <rPh sb="0" eb="2">
      <t>ショメイ</t>
    </rPh>
    <rPh sb="3" eb="5">
      <t>キメイ</t>
    </rPh>
    <rPh sb="5" eb="7">
      <t>オウイン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</si>
</sst>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yy/m/d"/>
    <numFmt numFmtId="177" formatCode="&quot;¥&quot;#,###&quot;．―&quot;"/>
    <numFmt numFmtId="178" formatCode="#,###"/>
    <numFmt numFmtId="179" formatCode="#,###.0"/>
    <numFmt numFmtId="180" formatCode="&quot;¥&quot;#,##0"/>
  </numFmts>
  <fonts count="19"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sz val="12"/>
      <color theme="1"/>
      <name val="BIZ UDPゴシック"/>
      <family val="3"/>
      <charset val="128"/>
    </font>
    <font>
      <sz val="9"/>
      <color theme="1"/>
      <name val="BIZ UDPゴシック"/>
      <family val="3"/>
      <charset val="128"/>
    </font>
    <font>
      <sz val="11"/>
      <color theme="1"/>
      <name val="游ゴシック"/>
      <family val="2"/>
      <charset val="128"/>
      <scheme val="minor"/>
    </font>
    <font>
      <sz val="10"/>
      <color theme="1"/>
      <name val="BIZ UDPゴシック"/>
      <family val="3"/>
      <charset val="128"/>
    </font>
    <font>
      <sz val="6"/>
      <color theme="1"/>
      <name val="BIZ UDPゴシック"/>
      <family val="3"/>
      <charset val="128"/>
    </font>
    <font>
      <sz val="14"/>
      <color rgb="FFFF0000"/>
      <name val="HGP創英角ﾎﾟｯﾌﾟ体"/>
      <family val="3"/>
      <charset val="128"/>
    </font>
    <font>
      <sz val="10"/>
      <color theme="1"/>
      <name val="游ゴシック"/>
      <family val="2"/>
      <charset val="128"/>
      <scheme val="minor"/>
    </font>
    <font>
      <sz val="14"/>
      <color theme="1"/>
      <name val="BIZ UDPゴシック"/>
      <family val="3"/>
      <charset val="128"/>
    </font>
    <font>
      <sz val="11"/>
      <color indexed="81"/>
      <name val="BIZ UDPゴシック"/>
      <family val="3"/>
      <charset val="128"/>
    </font>
    <font>
      <u/>
      <sz val="11"/>
      <color theme="1"/>
      <name val="BIZ UDPゴシック"/>
      <family val="3"/>
      <charset val="128"/>
    </font>
    <font>
      <b/>
      <sz val="11"/>
      <color theme="1"/>
      <name val="BIZ UDPゴシック"/>
      <family val="3"/>
      <charset val="128"/>
    </font>
    <font>
      <u/>
      <sz val="16"/>
      <color theme="1"/>
      <name val="HGP創英角ﾎﾟｯﾌﾟ体"/>
      <family val="3"/>
      <charset val="128"/>
    </font>
    <font>
      <sz val="10"/>
      <name val="BIZ UDPゴシック"/>
      <family val="3"/>
      <charset val="128"/>
    </font>
    <font>
      <sz val="12"/>
      <color indexed="81"/>
      <name val="HG丸ｺﾞｼｯｸM-PRO"/>
      <family val="3"/>
      <charset val="128"/>
    </font>
    <font>
      <sz val="8"/>
      <color theme="1"/>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right/>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ashDotDot">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diagonal/>
    </border>
    <border>
      <left style="dotted">
        <color indexed="64"/>
      </left>
      <right/>
      <top style="thin">
        <color indexed="64"/>
      </top>
      <bottom style="thin">
        <color indexed="64"/>
      </bottom>
      <diagonal/>
    </border>
    <border>
      <left/>
      <right style="thin">
        <color indexed="64"/>
      </right>
      <top/>
      <bottom/>
      <diagonal/>
    </border>
    <border>
      <left/>
      <right style="dotted">
        <color indexed="64"/>
      </right>
      <top/>
      <bottom/>
      <diagonal/>
    </border>
    <border>
      <left style="dotted">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4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2" fontId="2" fillId="0" borderId="0" xfId="0" applyNumberFormat="1" applyFont="1">
      <alignment vertical="center"/>
    </xf>
    <xf numFmtId="0" fontId="7" fillId="0" borderId="0" xfId="0" applyFont="1">
      <alignment vertical="center"/>
    </xf>
    <xf numFmtId="0" fontId="2" fillId="0" borderId="0" xfId="0" applyFont="1" applyProtection="1">
      <alignment vertical="center"/>
      <protection hidden="1"/>
    </xf>
    <xf numFmtId="0" fontId="2" fillId="0" borderId="0" xfId="0" applyFont="1" applyAlignment="1" applyProtection="1">
      <alignment vertical="center" justifyLastLine="1"/>
      <protection hidden="1"/>
    </xf>
    <xf numFmtId="0" fontId="2" fillId="0" borderId="0" xfId="0" applyFont="1" applyAlignment="1" applyProtection="1">
      <alignment horizontal="center" vertical="center"/>
      <protection hidden="1"/>
    </xf>
    <xf numFmtId="0" fontId="5" fillId="0" borderId="0" xfId="0" applyFont="1" applyProtection="1">
      <alignment vertical="center"/>
      <protection hidden="1"/>
    </xf>
    <xf numFmtId="0" fontId="2" fillId="2" borderId="9" xfId="0" applyFont="1" applyFill="1" applyBorder="1" applyAlignment="1" applyProtection="1">
      <alignment horizontal="center" vertical="center"/>
      <protection hidden="1"/>
    </xf>
    <xf numFmtId="0" fontId="7" fillId="0" borderId="9" xfId="0" applyFont="1" applyBorder="1" applyAlignment="1" applyProtection="1">
      <alignment horizontal="center" vertical="center" shrinkToFit="1"/>
      <protection hidden="1"/>
    </xf>
    <xf numFmtId="0" fontId="2" fillId="0" borderId="10" xfId="0" applyFont="1" applyBorder="1" applyProtection="1">
      <alignment vertical="center"/>
      <protection hidden="1"/>
    </xf>
    <xf numFmtId="0" fontId="2" fillId="0" borderId="10" xfId="0" applyFont="1" applyBorder="1" applyAlignment="1" applyProtection="1">
      <alignment horizontal="left" indent="1"/>
      <protection hidden="1"/>
    </xf>
    <xf numFmtId="0" fontId="2" fillId="0" borderId="1" xfId="0" applyFont="1" applyBorder="1" applyAlignment="1" applyProtection="1">
      <alignment horizontal="center" vertical="center"/>
      <protection hidden="1"/>
    </xf>
    <xf numFmtId="0" fontId="0" fillId="0" borderId="0" xfId="0" applyProtection="1">
      <alignment vertical="center"/>
      <protection hidden="1"/>
    </xf>
    <xf numFmtId="0" fontId="2" fillId="0" borderId="12" xfId="0" applyFont="1" applyBorder="1" applyAlignment="1" applyProtection="1">
      <alignment horizontal="center" vertical="center"/>
      <protection hidden="1"/>
    </xf>
    <xf numFmtId="0" fontId="2" fillId="0" borderId="0" xfId="0" applyFont="1" applyAlignment="1" applyProtection="1">
      <alignment horizontal="distributed" vertical="center"/>
      <protection hidden="1"/>
    </xf>
    <xf numFmtId="0" fontId="2" fillId="0" borderId="0" xfId="0" applyFont="1" applyAlignment="1" applyProtection="1">
      <alignment horizontal="left" vertical="center"/>
      <protection hidden="1"/>
    </xf>
    <xf numFmtId="0" fontId="2" fillId="0" borderId="20" xfId="0" applyFont="1" applyBorder="1" applyAlignment="1" applyProtection="1">
      <alignment horizontal="center" vertical="center"/>
      <protection hidden="1"/>
    </xf>
    <xf numFmtId="0" fontId="2" fillId="0" borderId="21" xfId="0" applyFont="1" applyBorder="1"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14" fillId="0" borderId="0" xfId="0" applyFont="1" applyProtection="1">
      <alignment vertical="center"/>
      <protection hidden="1"/>
    </xf>
    <xf numFmtId="0" fontId="7" fillId="0" borderId="0" xfId="0" applyFont="1" applyProtection="1">
      <alignment vertical="center"/>
      <protection hidden="1"/>
    </xf>
    <xf numFmtId="0" fontId="3" fillId="0" borderId="0" xfId="0" applyFont="1" applyAlignment="1" applyProtection="1">
      <alignment horizontal="center" vertical="center" shrinkToFit="1"/>
      <protection hidden="1"/>
    </xf>
    <xf numFmtId="0" fontId="7" fillId="3" borderId="0" xfId="0" applyFont="1" applyFill="1" applyProtection="1">
      <alignment vertical="center"/>
      <protection hidden="1"/>
    </xf>
    <xf numFmtId="0" fontId="7" fillId="0" borderId="0" xfId="0" applyFont="1" applyAlignment="1" applyProtection="1">
      <alignment horizontal="center" vertical="center"/>
      <protection hidden="1"/>
    </xf>
    <xf numFmtId="0" fontId="4" fillId="0" borderId="0" xfId="0" applyFont="1" applyProtection="1">
      <alignment vertical="center"/>
      <protection hidden="1"/>
    </xf>
    <xf numFmtId="0" fontId="7" fillId="2" borderId="0" xfId="0" applyFont="1" applyFill="1" applyProtection="1">
      <alignment vertical="center"/>
      <protection hidden="1"/>
    </xf>
    <xf numFmtId="0" fontId="13" fillId="0" borderId="0" xfId="0" applyFont="1" applyProtection="1">
      <alignment vertical="center"/>
      <protection hidden="1"/>
    </xf>
    <xf numFmtId="0" fontId="7" fillId="0" borderId="23" xfId="0" applyFont="1" applyBorder="1" applyAlignment="1" applyProtection="1">
      <alignment horizontal="center" vertical="center"/>
      <protection hidden="1"/>
    </xf>
    <xf numFmtId="0" fontId="10" fillId="0" borderId="0" xfId="0" applyFont="1" applyProtection="1">
      <alignment vertical="center"/>
      <protection hidden="1"/>
    </xf>
    <xf numFmtId="0" fontId="7" fillId="0" borderId="25" xfId="0" applyFont="1" applyBorder="1" applyAlignment="1" applyProtection="1">
      <alignment horizontal="center" vertical="center"/>
      <protection hidden="1"/>
    </xf>
    <xf numFmtId="0" fontId="7" fillId="0" borderId="24" xfId="0" applyFont="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7" fillId="0" borderId="0" xfId="0" applyFont="1" applyAlignment="1" applyProtection="1">
      <alignment vertical="center" shrinkToFit="1"/>
      <protection hidden="1"/>
    </xf>
    <xf numFmtId="0" fontId="9" fillId="0" borderId="0" xfId="0" applyFont="1" applyProtection="1">
      <alignment vertical="center"/>
      <protection hidden="1"/>
    </xf>
    <xf numFmtId="0" fontId="7" fillId="0" borderId="0" xfId="0" applyFont="1" applyAlignment="1" applyProtection="1">
      <alignment horizontal="left" vertical="center" shrinkToFit="1"/>
      <protection hidden="1"/>
    </xf>
    <xf numFmtId="178" fontId="7" fillId="0" borderId="0" xfId="1" applyNumberFormat="1" applyFont="1" applyFill="1" applyBorder="1" applyAlignment="1" applyProtection="1">
      <alignment vertical="center" shrinkToFit="1"/>
      <protection hidden="1"/>
    </xf>
    <xf numFmtId="0" fontId="10" fillId="0" borderId="9" xfId="0" applyFont="1" applyBorder="1" applyAlignment="1" applyProtection="1">
      <alignment horizontal="center" vertical="center"/>
      <protection hidden="1"/>
    </xf>
    <xf numFmtId="0" fontId="2" fillId="0" borderId="32" xfId="0" applyFont="1" applyBorder="1" applyProtection="1">
      <alignment vertical="center"/>
      <protection hidden="1"/>
    </xf>
    <xf numFmtId="0" fontId="2" fillId="0" borderId="1" xfId="0" applyFont="1" applyBorder="1" applyProtection="1">
      <alignment vertical="center"/>
      <protection hidden="1"/>
    </xf>
    <xf numFmtId="0" fontId="2" fillId="0" borderId="1" xfId="0" applyFont="1" applyBorder="1" applyAlignment="1" applyProtection="1">
      <alignment horizontal="left" vertical="center" indent="3"/>
      <protection hidden="1"/>
    </xf>
    <xf numFmtId="0" fontId="2" fillId="0" borderId="0" xfId="0" applyFont="1" applyAlignment="1" applyProtection="1">
      <alignment horizontal="center" vertical="top"/>
      <protection hidden="1"/>
    </xf>
    <xf numFmtId="0" fontId="15" fillId="0" borderId="0" xfId="0" applyFont="1" applyProtection="1">
      <alignment vertical="center"/>
      <protection hidden="1"/>
    </xf>
    <xf numFmtId="0" fontId="2" fillId="0" borderId="0" xfId="0" applyFont="1" applyAlignment="1" applyProtection="1">
      <protection hidden="1"/>
    </xf>
    <xf numFmtId="0" fontId="2" fillId="0" borderId="30" xfId="0" applyFont="1" applyBorder="1" applyAlignment="1" applyProtection="1">
      <alignment vertical="center"/>
      <protection hidden="1"/>
    </xf>
    <xf numFmtId="0" fontId="2" fillId="0" borderId="0" xfId="0" applyFont="1" applyAlignment="1" applyProtection="1">
      <alignment vertical="center"/>
      <protection hidden="1"/>
    </xf>
    <xf numFmtId="0" fontId="2" fillId="0" borderId="32" xfId="0" applyFont="1" applyBorder="1" applyAlignment="1" applyProtection="1">
      <alignment vertical="center"/>
      <protection hidden="1"/>
    </xf>
    <xf numFmtId="9" fontId="2" fillId="0" borderId="0" xfId="0" applyNumberFormat="1" applyFont="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7" fillId="0" borderId="0" xfId="0" applyFont="1" applyBorder="1" applyAlignment="1" applyProtection="1">
      <alignment horizontal="center" vertical="center"/>
      <protection hidden="1"/>
    </xf>
    <xf numFmtId="0" fontId="2" fillId="0" borderId="0" xfId="0" applyFont="1" applyAlignment="1" applyProtection="1">
      <alignment horizontal="distributed" vertical="center"/>
      <protection hidden="1"/>
    </xf>
    <xf numFmtId="0" fontId="2" fillId="0" borderId="0" xfId="0" applyFont="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7" fillId="0" borderId="23" xfId="0" applyFont="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0" fontId="3" fillId="0" borderId="0" xfId="0" applyFont="1" applyAlignment="1" applyProtection="1">
      <alignment horizontal="center" vertical="center" shrinkToFit="1"/>
      <protection hidden="1"/>
    </xf>
    <xf numFmtId="0" fontId="7" fillId="0" borderId="9" xfId="0" applyFont="1" applyBorder="1" applyAlignment="1" applyProtection="1">
      <alignment horizontal="center" vertical="center" shrinkToFit="1"/>
      <protection hidden="1"/>
    </xf>
    <xf numFmtId="0" fontId="4" fillId="0" borderId="0" xfId="0" applyFont="1" applyProtection="1">
      <alignment vertical="center"/>
      <protection hidden="1"/>
    </xf>
    <xf numFmtId="0" fontId="2" fillId="0" borderId="0" xfId="0" applyFont="1" applyAlignment="1" applyProtection="1">
      <alignment horizontal="center" vertical="center"/>
      <protection hidden="1"/>
    </xf>
    <xf numFmtId="9" fontId="7" fillId="0" borderId="35" xfId="0" applyNumberFormat="1" applyFont="1" applyBorder="1" applyAlignment="1" applyProtection="1">
      <alignment horizontal="center" vertical="center" shrinkToFit="1"/>
      <protection hidden="1"/>
    </xf>
    <xf numFmtId="9" fontId="7" fillId="0" borderId="36" xfId="0" applyNumberFormat="1" applyFont="1" applyBorder="1" applyAlignment="1" applyProtection="1">
      <alignment horizontal="center" vertical="center" shrinkToFit="1"/>
      <protection hidden="1"/>
    </xf>
    <xf numFmtId="0" fontId="5" fillId="0" borderId="11"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9" fontId="5" fillId="0" borderId="35" xfId="0" applyNumberFormat="1" applyFont="1" applyBorder="1" applyAlignment="1" applyProtection="1">
      <alignment horizontal="center" vertical="center" wrapText="1" shrinkToFit="1"/>
      <protection hidden="1"/>
    </xf>
    <xf numFmtId="9" fontId="5" fillId="0" borderId="36" xfId="0" applyNumberFormat="1" applyFont="1" applyBorder="1" applyAlignment="1" applyProtection="1">
      <alignment horizontal="center" vertical="center" wrapText="1" shrinkToFit="1"/>
      <protection hidden="1"/>
    </xf>
    <xf numFmtId="180" fontId="7" fillId="0" borderId="36" xfId="0" quotePrefix="1" applyNumberFormat="1" applyFont="1" applyBorder="1" applyAlignment="1" applyProtection="1">
      <alignment horizontal="right" vertical="center" shrinkToFit="1"/>
      <protection hidden="1"/>
    </xf>
    <xf numFmtId="180" fontId="7" fillId="0" borderId="37" xfId="0" quotePrefix="1" applyNumberFormat="1" applyFont="1" applyBorder="1" applyAlignment="1" applyProtection="1">
      <alignment horizontal="right" vertical="center" shrinkToFit="1"/>
      <protection hidden="1"/>
    </xf>
    <xf numFmtId="180" fontId="7" fillId="0" borderId="36" xfId="0" applyNumberFormat="1" applyFont="1" applyBorder="1" applyAlignment="1" applyProtection="1">
      <alignment vertical="center" shrinkToFit="1"/>
      <protection hidden="1"/>
    </xf>
    <xf numFmtId="180" fontId="7" fillId="0" borderId="37" xfId="0" applyNumberFormat="1" applyFont="1" applyBorder="1" applyAlignment="1" applyProtection="1">
      <alignment vertical="center" shrinkToFit="1"/>
      <protection hidden="1"/>
    </xf>
    <xf numFmtId="0" fontId="7" fillId="0" borderId="9" xfId="0" applyFont="1" applyBorder="1" applyAlignment="1" applyProtection="1">
      <alignment horizontal="center" vertical="center" shrinkToFit="1"/>
      <protection hidden="1"/>
    </xf>
    <xf numFmtId="0" fontId="2" fillId="0" borderId="1" xfId="0" applyFont="1" applyBorder="1" applyAlignment="1" applyProtection="1">
      <alignment horizontal="center"/>
      <protection hidden="1"/>
    </xf>
    <xf numFmtId="31" fontId="7" fillId="2" borderId="11" xfId="0" applyNumberFormat="1" applyFont="1" applyFill="1" applyBorder="1" applyAlignment="1" applyProtection="1">
      <alignment horizontal="left" vertical="center"/>
      <protection locked="0"/>
    </xf>
    <xf numFmtId="31" fontId="7" fillId="2" borderId="12" xfId="0" applyNumberFormat="1" applyFont="1" applyFill="1" applyBorder="1" applyAlignment="1" applyProtection="1">
      <alignment horizontal="left" vertical="center"/>
      <protection locked="0"/>
    </xf>
    <xf numFmtId="31" fontId="7" fillId="2" borderId="13" xfId="0" applyNumberFormat="1" applyFont="1" applyFill="1" applyBorder="1" applyAlignment="1" applyProtection="1">
      <alignment horizontal="left" vertical="center"/>
      <protection locked="0"/>
    </xf>
    <xf numFmtId="31" fontId="7" fillId="3" borderId="38" xfId="0" applyNumberFormat="1" applyFont="1" applyFill="1" applyBorder="1" applyAlignment="1" applyProtection="1">
      <alignment horizontal="left" vertical="center"/>
      <protection locked="0"/>
    </xf>
    <xf numFmtId="31" fontId="7" fillId="2" borderId="9" xfId="0" applyNumberFormat="1" applyFont="1" applyFill="1" applyBorder="1" applyAlignment="1" applyProtection="1">
      <alignment horizontal="left" vertical="center"/>
      <protection locked="0"/>
    </xf>
    <xf numFmtId="9" fontId="7" fillId="3" borderId="9" xfId="0" applyNumberFormat="1" applyFont="1" applyFill="1" applyBorder="1" applyAlignment="1" applyProtection="1">
      <alignment horizontal="center" vertical="center" shrinkToFit="1"/>
      <protection locked="0"/>
    </xf>
    <xf numFmtId="0" fontId="7" fillId="3" borderId="9" xfId="0" applyFont="1" applyFill="1" applyBorder="1" applyAlignment="1" applyProtection="1">
      <alignment horizontal="center" vertical="center" shrinkToFit="1"/>
      <protection locked="0"/>
    </xf>
    <xf numFmtId="9" fontId="7" fillId="2" borderId="9" xfId="0" applyNumberFormat="1" applyFont="1" applyFill="1" applyBorder="1" applyAlignment="1" applyProtection="1">
      <alignment horizontal="center" vertical="center" shrinkToFit="1"/>
      <protection locked="0"/>
    </xf>
    <xf numFmtId="0" fontId="7" fillId="2" borderId="9" xfId="0" applyFont="1" applyFill="1" applyBorder="1" applyAlignment="1" applyProtection="1">
      <alignment horizontal="center" vertical="center" shrinkToFit="1"/>
      <protection locked="0"/>
    </xf>
    <xf numFmtId="14" fontId="7" fillId="2" borderId="9" xfId="0" applyNumberFormat="1" applyFont="1" applyFill="1" applyBorder="1" applyAlignment="1" applyProtection="1">
      <alignment horizontal="center" vertical="center" wrapText="1"/>
      <protection locked="0"/>
    </xf>
    <xf numFmtId="178" fontId="7" fillId="2" borderId="11" xfId="1" applyNumberFormat="1" applyFont="1" applyFill="1" applyBorder="1" applyAlignment="1" applyProtection="1">
      <alignment vertical="center" shrinkToFit="1"/>
      <protection locked="0"/>
    </xf>
    <xf numFmtId="178" fontId="7" fillId="2" borderId="12" xfId="1" applyNumberFormat="1" applyFont="1" applyFill="1" applyBorder="1" applyAlignment="1" applyProtection="1">
      <alignment vertical="center" shrinkToFit="1"/>
      <protection locked="0"/>
    </xf>
    <xf numFmtId="178" fontId="7" fillId="2" borderId="13" xfId="1" applyNumberFormat="1" applyFont="1" applyFill="1" applyBorder="1" applyAlignment="1" applyProtection="1">
      <alignment vertical="center" shrinkToFit="1"/>
      <protection locked="0"/>
    </xf>
    <xf numFmtId="0" fontId="7" fillId="0" borderId="9" xfId="0" applyFont="1" applyBorder="1" applyAlignment="1" applyProtection="1">
      <alignment horizontal="center" vertical="center"/>
      <protection hidden="1"/>
    </xf>
    <xf numFmtId="0" fontId="5" fillId="0" borderId="9" xfId="0" applyFont="1" applyBorder="1" applyAlignment="1" applyProtection="1">
      <alignment horizontal="center" vertical="center" wrapText="1" shrinkToFit="1"/>
      <protection hidden="1"/>
    </xf>
    <xf numFmtId="0" fontId="5" fillId="0" borderId="9" xfId="0" applyFont="1" applyBorder="1" applyAlignment="1" applyProtection="1">
      <alignment horizontal="center" vertical="center" shrinkToFit="1"/>
      <protection hidden="1"/>
    </xf>
    <xf numFmtId="178" fontId="7" fillId="0" borderId="9" xfId="1" applyNumberFormat="1" applyFont="1" applyFill="1" applyBorder="1" applyAlignment="1" applyProtection="1">
      <alignment vertical="center" shrinkToFit="1"/>
      <protection hidden="1"/>
    </xf>
    <xf numFmtId="0" fontId="3" fillId="0" borderId="0" xfId="0" applyFont="1" applyAlignment="1" applyProtection="1">
      <alignment horizontal="center" vertical="center" shrinkToFit="1"/>
      <protection hidden="1"/>
    </xf>
    <xf numFmtId="0" fontId="7" fillId="0" borderId="11"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7" fillId="0" borderId="13" xfId="0" applyFont="1" applyBorder="1" applyAlignment="1" applyProtection="1">
      <alignment horizontal="center" vertical="center" wrapText="1"/>
      <protection hidden="1"/>
    </xf>
    <xf numFmtId="14" fontId="7" fillId="3" borderId="9" xfId="0" applyNumberFormat="1" applyFont="1" applyFill="1" applyBorder="1" applyAlignment="1" applyProtection="1">
      <alignment horizontal="center" vertical="center" wrapText="1"/>
      <protection locked="0"/>
    </xf>
    <xf numFmtId="0" fontId="4" fillId="0" borderId="0" xfId="0" applyFont="1" applyProtection="1">
      <alignment vertical="center"/>
      <protection hidden="1"/>
    </xf>
    <xf numFmtId="49" fontId="7" fillId="2" borderId="9" xfId="0" applyNumberFormat="1" applyFont="1" applyFill="1" applyBorder="1" applyAlignment="1" applyProtection="1">
      <alignment horizontal="left" vertical="center" shrinkToFit="1"/>
      <protection locked="0"/>
    </xf>
    <xf numFmtId="178" fontId="7" fillId="3" borderId="9" xfId="1" applyNumberFormat="1" applyFont="1" applyFill="1" applyBorder="1" applyAlignment="1" applyProtection="1">
      <alignment vertical="center" shrinkToFit="1"/>
      <protection locked="0"/>
    </xf>
    <xf numFmtId="179" fontId="7" fillId="2" borderId="9" xfId="1" applyNumberFormat="1" applyFont="1" applyFill="1" applyBorder="1" applyAlignment="1" applyProtection="1">
      <alignment vertical="center" shrinkToFit="1"/>
      <protection locked="0"/>
    </xf>
    <xf numFmtId="179" fontId="7" fillId="3" borderId="9" xfId="1" applyNumberFormat="1" applyFont="1" applyFill="1" applyBorder="1" applyAlignment="1" applyProtection="1">
      <alignment vertical="center" shrinkToFit="1"/>
      <protection locked="0"/>
    </xf>
    <xf numFmtId="178" fontId="7" fillId="2" borderId="9" xfId="1" applyNumberFormat="1" applyFont="1" applyFill="1" applyBorder="1" applyAlignment="1" applyProtection="1">
      <alignment horizontal="right" vertical="center" shrinkToFit="1"/>
      <protection locked="0"/>
    </xf>
    <xf numFmtId="178" fontId="7" fillId="3" borderId="9" xfId="1" applyNumberFormat="1" applyFont="1" applyFill="1" applyBorder="1" applyAlignment="1" applyProtection="1">
      <alignment horizontal="right" vertical="center" shrinkToFit="1"/>
      <protection locked="0"/>
    </xf>
    <xf numFmtId="49" fontId="7" fillId="2" borderId="9" xfId="0" applyNumberFormat="1" applyFont="1" applyFill="1" applyBorder="1" applyAlignment="1" applyProtection="1">
      <alignment horizontal="left" vertical="center" wrapText="1"/>
      <protection locked="0"/>
    </xf>
    <xf numFmtId="0" fontId="7" fillId="0" borderId="9" xfId="0" applyFont="1" applyBorder="1" applyAlignment="1" applyProtection="1">
      <alignment horizontal="left" vertical="center" shrinkToFit="1"/>
      <protection hidden="1"/>
    </xf>
    <xf numFmtId="0" fontId="7" fillId="0" borderId="11" xfId="0" applyFont="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49" fontId="7" fillId="2" borderId="11" xfId="0" applyNumberFormat="1" applyFont="1" applyFill="1" applyBorder="1" applyAlignment="1" applyProtection="1">
      <alignment horizontal="left" vertical="center" wrapText="1"/>
      <protection locked="0"/>
    </xf>
    <xf numFmtId="49" fontId="7" fillId="2" borderId="12" xfId="0" applyNumberFormat="1" applyFont="1" applyFill="1" applyBorder="1" applyAlignment="1" applyProtection="1">
      <alignment horizontal="left" vertical="center" wrapText="1"/>
      <protection locked="0"/>
    </xf>
    <xf numFmtId="49" fontId="7" fillId="2" borderId="13" xfId="0" applyNumberFormat="1" applyFont="1" applyFill="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hidden="1"/>
    </xf>
    <xf numFmtId="0" fontId="7" fillId="0" borderId="25" xfId="0" applyFont="1" applyBorder="1" applyAlignment="1" applyProtection="1">
      <alignment horizontal="left" vertical="center" wrapText="1"/>
      <protection hidden="1"/>
    </xf>
    <xf numFmtId="0" fontId="7" fillId="0" borderId="24" xfId="0" applyFont="1" applyBorder="1" applyAlignment="1" applyProtection="1">
      <alignment horizontal="left" vertical="center" wrapText="1"/>
      <protection hidden="1"/>
    </xf>
    <xf numFmtId="0" fontId="7" fillId="3" borderId="23" xfId="0" applyFont="1" applyFill="1" applyBorder="1" applyAlignment="1" applyProtection="1">
      <alignment horizontal="left" vertical="center" shrinkToFit="1"/>
      <protection locked="0"/>
    </xf>
    <xf numFmtId="0" fontId="7" fillId="2" borderId="25" xfId="0" applyFont="1" applyFill="1" applyBorder="1" applyAlignment="1" applyProtection="1">
      <alignment horizontal="left" vertical="center" shrinkToFit="1"/>
      <protection locked="0"/>
    </xf>
    <xf numFmtId="0" fontId="7" fillId="2" borderId="24" xfId="0" applyFont="1" applyFill="1" applyBorder="1" applyAlignment="1" applyProtection="1">
      <alignment horizontal="left" vertical="center" shrinkToFit="1"/>
      <protection locked="0"/>
    </xf>
    <xf numFmtId="0" fontId="7" fillId="3" borderId="26" xfId="0" applyFont="1" applyFill="1" applyBorder="1" applyAlignment="1" applyProtection="1">
      <alignment horizontal="left" vertical="center" shrinkToFit="1"/>
      <protection locked="0"/>
    </xf>
    <xf numFmtId="0" fontId="7" fillId="0" borderId="26" xfId="0" applyFont="1" applyBorder="1" applyAlignment="1" applyProtection="1">
      <alignment horizontal="left" vertical="center" wrapText="1"/>
      <protection hidden="1"/>
    </xf>
    <xf numFmtId="0" fontId="7" fillId="0" borderId="12" xfId="0" applyFont="1" applyBorder="1" applyAlignment="1" applyProtection="1">
      <alignment horizontal="center" vertical="center"/>
      <protection hidden="1"/>
    </xf>
    <xf numFmtId="49" fontId="7" fillId="3" borderId="11" xfId="0" applyNumberFormat="1" applyFont="1" applyFill="1" applyBorder="1" applyAlignment="1" applyProtection="1">
      <alignment horizontal="left" vertical="center" wrapText="1"/>
      <protection locked="0"/>
    </xf>
    <xf numFmtId="49" fontId="7" fillId="3" borderId="12" xfId="0" applyNumberFormat="1" applyFont="1" applyFill="1" applyBorder="1" applyAlignment="1" applyProtection="1">
      <alignment horizontal="left" vertical="center" wrapText="1"/>
      <protection locked="0"/>
    </xf>
    <xf numFmtId="49" fontId="7" fillId="3" borderId="13" xfId="0" applyNumberFormat="1" applyFont="1" applyFill="1" applyBorder="1" applyAlignment="1" applyProtection="1">
      <alignment horizontal="left" vertical="center" wrapText="1"/>
      <protection locked="0"/>
    </xf>
    <xf numFmtId="0" fontId="7" fillId="0" borderId="23" xfId="0" applyFont="1" applyBorder="1" applyAlignment="1" applyProtection="1">
      <alignment horizontal="center" vertical="center"/>
      <protection hidden="1"/>
    </xf>
    <xf numFmtId="0" fontId="7" fillId="0" borderId="25" xfId="0" applyFont="1" applyBorder="1" applyAlignment="1" applyProtection="1">
      <alignment horizontal="center" vertical="center" justifyLastLine="1"/>
      <protection hidden="1"/>
    </xf>
    <xf numFmtId="0" fontId="7" fillId="0" borderId="24" xfId="0" applyFont="1" applyBorder="1" applyAlignment="1" applyProtection="1">
      <alignment horizontal="center" vertical="center" justifyLastLine="1"/>
      <protection hidden="1"/>
    </xf>
    <xf numFmtId="0" fontId="7" fillId="0" borderId="26" xfId="0" applyFont="1" applyBorder="1" applyAlignment="1" applyProtection="1">
      <alignment horizontal="center" vertical="center"/>
      <protection hidden="1"/>
    </xf>
    <xf numFmtId="49" fontId="7" fillId="2" borderId="9" xfId="0" applyNumberFormat="1" applyFont="1" applyFill="1" applyBorder="1" applyProtection="1">
      <alignment vertical="center"/>
      <protection locked="0"/>
    </xf>
    <xf numFmtId="0" fontId="9" fillId="0" borderId="30"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10" fillId="0" borderId="11" xfId="0" applyFont="1" applyBorder="1" applyAlignment="1" applyProtection="1">
      <alignment horizontal="center" vertical="center"/>
      <protection hidden="1"/>
    </xf>
    <xf numFmtId="0" fontId="10" fillId="0" borderId="13" xfId="0" applyFont="1" applyBorder="1" applyAlignment="1" applyProtection="1">
      <alignment horizontal="center" vertical="center"/>
      <protection hidden="1"/>
    </xf>
    <xf numFmtId="0" fontId="16" fillId="0" borderId="11" xfId="0" applyFont="1" applyBorder="1" applyAlignment="1" applyProtection="1">
      <alignment vertical="center" shrinkToFit="1"/>
      <protection hidden="1"/>
    </xf>
    <xf numFmtId="0" fontId="16" fillId="0" borderId="12" xfId="0" applyFont="1" applyBorder="1" applyAlignment="1" applyProtection="1">
      <alignment vertical="center" shrinkToFit="1"/>
      <protection hidden="1"/>
    </xf>
    <xf numFmtId="0" fontId="16" fillId="0" borderId="13" xfId="0" applyFont="1" applyBorder="1" applyAlignment="1" applyProtection="1">
      <alignment vertical="center" shrinkToFit="1"/>
      <protection hidden="1"/>
    </xf>
    <xf numFmtId="0" fontId="7" fillId="3" borderId="11"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49" fontId="7" fillId="3" borderId="9" xfId="0" applyNumberFormat="1" applyFont="1" applyFill="1" applyBorder="1" applyAlignment="1" applyProtection="1">
      <alignment horizontal="left" vertical="center" wrapText="1"/>
      <protection locked="0"/>
    </xf>
    <xf numFmtId="0" fontId="7" fillId="2" borderId="11" xfId="0" applyFont="1" applyFill="1" applyBorder="1" applyAlignment="1" applyProtection="1">
      <alignment horizontal="center" vertical="center" wrapText="1" shrinkToFit="1"/>
      <protection hidden="1"/>
    </xf>
    <xf numFmtId="0" fontId="7" fillId="2" borderId="12" xfId="0" applyFont="1" applyFill="1" applyBorder="1" applyAlignment="1" applyProtection="1">
      <alignment horizontal="center" vertical="center" shrinkToFit="1"/>
      <protection hidden="1"/>
    </xf>
    <xf numFmtId="0" fontId="7" fillId="2" borderId="13" xfId="0" applyFont="1" applyFill="1" applyBorder="1" applyAlignment="1" applyProtection="1">
      <alignment horizontal="center" vertical="center" shrinkToFit="1"/>
      <protection hidden="1"/>
    </xf>
    <xf numFmtId="178" fontId="7" fillId="0" borderId="11" xfId="1" applyNumberFormat="1" applyFont="1" applyFill="1" applyBorder="1" applyAlignment="1" applyProtection="1">
      <alignment vertical="center" shrinkToFit="1"/>
      <protection hidden="1"/>
    </xf>
    <xf numFmtId="178" fontId="7" fillId="0" borderId="12" xfId="1" applyNumberFormat="1" applyFont="1" applyFill="1" applyBorder="1" applyAlignment="1" applyProtection="1">
      <alignment vertical="center" shrinkToFit="1"/>
      <protection hidden="1"/>
    </xf>
    <xf numFmtId="178" fontId="7" fillId="0" borderId="13" xfId="1" applyNumberFormat="1" applyFont="1" applyFill="1" applyBorder="1" applyAlignment="1" applyProtection="1">
      <alignment vertical="center" shrinkToFit="1"/>
      <protection hidden="1"/>
    </xf>
    <xf numFmtId="180" fontId="7" fillId="0" borderId="36" xfId="0" applyNumberFormat="1" applyFont="1" applyBorder="1" applyAlignment="1" applyProtection="1">
      <alignment horizontal="right" vertical="center" shrinkToFit="1"/>
      <protection hidden="1"/>
    </xf>
    <xf numFmtId="180" fontId="7" fillId="0" borderId="37" xfId="0" applyNumberFormat="1" applyFont="1" applyBorder="1" applyAlignment="1" applyProtection="1">
      <alignment horizontal="right" vertical="center" shrinkToFit="1"/>
      <protection hidden="1"/>
    </xf>
    <xf numFmtId="14" fontId="7" fillId="0" borderId="9" xfId="0" applyNumberFormat="1" applyFont="1" applyBorder="1" applyAlignment="1" applyProtection="1">
      <alignment horizontal="center" vertical="center" shrinkToFit="1"/>
      <protection hidden="1"/>
    </xf>
    <xf numFmtId="0" fontId="4" fillId="0" borderId="14" xfId="0" applyFont="1" applyBorder="1" applyAlignment="1" applyProtection="1">
      <alignment horizontal="center" vertical="center"/>
      <protection hidden="1"/>
    </xf>
    <xf numFmtId="0" fontId="4" fillId="0" borderId="17"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2" fillId="0" borderId="0" xfId="0" applyFont="1" applyAlignment="1" applyProtection="1">
      <alignment horizontal="left" vertical="top" shrinkToFit="1"/>
      <protection hidden="1"/>
    </xf>
    <xf numFmtId="178" fontId="7" fillId="0" borderId="9" xfId="1" applyNumberFormat="1" applyFont="1" applyFill="1" applyBorder="1" applyAlignment="1" applyProtection="1">
      <alignment horizontal="right" vertical="center" shrinkToFit="1"/>
      <protection hidden="1"/>
    </xf>
    <xf numFmtId="179" fontId="7" fillId="0" borderId="9" xfId="1" applyNumberFormat="1" applyFont="1" applyFill="1" applyBorder="1" applyAlignment="1" applyProtection="1">
      <alignment vertical="center" shrinkToFit="1"/>
      <protection hidden="1"/>
    </xf>
    <xf numFmtId="0" fontId="2" fillId="2" borderId="9" xfId="0" applyFont="1" applyFill="1" applyBorder="1" applyAlignment="1" applyProtection="1">
      <alignment horizontal="center" vertical="center" shrinkToFit="1"/>
      <protection hidden="1"/>
    </xf>
    <xf numFmtId="3" fontId="7" fillId="0" borderId="9" xfId="0" applyNumberFormat="1" applyFont="1" applyBorder="1" applyAlignment="1" applyProtection="1">
      <alignment vertical="center" shrinkToFit="1"/>
      <protection hidden="1"/>
    </xf>
    <xf numFmtId="0" fontId="5" fillId="0" borderId="9" xfId="0" applyFont="1" applyBorder="1" applyAlignment="1" applyProtection="1">
      <alignment vertical="center" wrapText="1"/>
      <protection hidden="1"/>
    </xf>
    <xf numFmtId="9" fontId="2" fillId="0" borderId="9" xfId="0" applyNumberFormat="1" applyFont="1" applyBorder="1" applyAlignment="1" applyProtection="1">
      <alignment horizontal="center" vertical="center" shrinkToFit="1"/>
      <protection hidden="1"/>
    </xf>
    <xf numFmtId="0" fontId="3" fillId="0" borderId="0" xfId="0" applyFont="1" applyAlignment="1" applyProtection="1">
      <alignment horizontal="distributed" vertical="top" indent="21"/>
      <protection hidden="1"/>
    </xf>
    <xf numFmtId="0" fontId="2" fillId="0" borderId="0" xfId="0" applyFont="1" applyAlignment="1" applyProtection="1">
      <alignment horizontal="distributed" vertical="center"/>
      <protection hidden="1"/>
    </xf>
    <xf numFmtId="31" fontId="4" fillId="0" borderId="0" xfId="0" applyNumberFormat="1" applyFont="1" applyAlignment="1" applyProtection="1">
      <alignment horizontal="right" vertical="center" indent="1"/>
      <protection hidden="1"/>
    </xf>
    <xf numFmtId="0" fontId="4" fillId="0" borderId="15" xfId="0" applyFont="1" applyBorder="1" applyAlignment="1" applyProtection="1">
      <alignment horizontal="center" vertical="center"/>
      <protection hidden="1"/>
    </xf>
    <xf numFmtId="0" fontId="4" fillId="0" borderId="18" xfId="0" applyFont="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176" fontId="5" fillId="0" borderId="9" xfId="0" applyNumberFormat="1" applyFont="1" applyBorder="1" applyAlignment="1" applyProtection="1">
      <alignment vertical="center" wrapText="1"/>
      <protection hidden="1"/>
    </xf>
    <xf numFmtId="0" fontId="2" fillId="0" borderId="9" xfId="0" applyFont="1" applyBorder="1" applyAlignment="1" applyProtection="1">
      <alignment horizontal="center" vertical="center"/>
      <protection hidden="1"/>
    </xf>
    <xf numFmtId="0" fontId="2" fillId="0" borderId="1" xfId="0" applyFont="1" applyBorder="1" applyAlignment="1" applyProtection="1">
      <alignment horizontal="distributed" vertical="center"/>
      <protection hidden="1"/>
    </xf>
    <xf numFmtId="0" fontId="2" fillId="0" borderId="12" xfId="0" applyFont="1" applyBorder="1" applyAlignment="1" applyProtection="1">
      <alignment horizontal="distributed" vertical="center"/>
      <protection hidden="1"/>
    </xf>
    <xf numFmtId="31" fontId="2" fillId="0" borderId="1" xfId="0" applyNumberFormat="1" applyFont="1" applyBorder="1" applyAlignment="1" applyProtection="1">
      <alignment horizontal="left" vertical="center" shrinkToFit="1"/>
      <protection hidden="1"/>
    </xf>
    <xf numFmtId="31" fontId="2" fillId="0" borderId="12" xfId="0" applyNumberFormat="1" applyFont="1" applyBorder="1" applyAlignment="1" applyProtection="1">
      <alignment horizontal="left" vertical="center" shrinkToFit="1"/>
      <protection hidden="1"/>
    </xf>
    <xf numFmtId="0" fontId="18" fillId="2" borderId="11" xfId="0" applyFont="1" applyFill="1" applyBorder="1" applyAlignment="1" applyProtection="1">
      <alignment horizontal="center" vertical="center" wrapText="1"/>
      <protection hidden="1"/>
    </xf>
    <xf numFmtId="0" fontId="18" fillId="2" borderId="12" xfId="0" applyFont="1" applyFill="1" applyBorder="1" applyAlignment="1" applyProtection="1">
      <alignment horizontal="center" vertical="center" wrapText="1"/>
      <protection hidden="1"/>
    </xf>
    <xf numFmtId="0" fontId="18" fillId="2" borderId="13" xfId="0" applyFont="1" applyFill="1" applyBorder="1" applyAlignment="1" applyProtection="1">
      <alignment horizontal="center" vertical="center" wrapText="1"/>
      <protection hidden="1"/>
    </xf>
    <xf numFmtId="0" fontId="4" fillId="0" borderId="2"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177" fontId="11" fillId="0" borderId="2" xfId="0" applyNumberFormat="1" applyFont="1" applyBorder="1" applyAlignment="1" applyProtection="1">
      <alignment horizontal="center" vertical="center"/>
      <protection hidden="1"/>
    </xf>
    <xf numFmtId="177" fontId="11" fillId="0" borderId="3" xfId="0" applyNumberFormat="1" applyFont="1" applyBorder="1" applyAlignment="1" applyProtection="1">
      <alignment horizontal="center" vertical="center"/>
      <protection hidden="1"/>
    </xf>
    <xf numFmtId="0" fontId="2" fillId="0" borderId="4"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7" fillId="2" borderId="9" xfId="0" applyFont="1" applyFill="1" applyBorder="1" applyAlignment="1" applyProtection="1">
      <alignment horizontal="center" vertical="center" shrinkToFit="1"/>
      <protection hidden="1"/>
    </xf>
    <xf numFmtId="0" fontId="2" fillId="0" borderId="0" xfId="0" applyFont="1" applyAlignment="1" applyProtection="1">
      <alignment vertical="center" justifyLastLine="1"/>
      <protection hidden="1"/>
    </xf>
    <xf numFmtId="0" fontId="2" fillId="0" borderId="0" xfId="0" applyFont="1" applyAlignment="1" applyProtection="1">
      <alignment horizontal="center" shrinkToFit="1"/>
      <protection hidden="1"/>
    </xf>
    <xf numFmtId="0" fontId="2" fillId="0" borderId="1" xfId="0" applyFont="1" applyBorder="1" applyAlignment="1" applyProtection="1">
      <alignment horizontal="center" shrinkToFit="1"/>
      <protection hidden="1"/>
    </xf>
    <xf numFmtId="0" fontId="5" fillId="0" borderId="9" xfId="0" applyNumberFormat="1" applyFont="1" applyBorder="1" applyAlignment="1" applyProtection="1">
      <alignment vertical="center" wrapText="1"/>
      <protection hidden="1"/>
    </xf>
    <xf numFmtId="0" fontId="2" fillId="0" borderId="0" xfId="0" applyFont="1" applyAlignment="1" applyProtection="1">
      <alignment horizontal="center"/>
      <protection hidden="1"/>
    </xf>
    <xf numFmtId="0" fontId="4" fillId="0" borderId="9" xfId="0" applyFont="1" applyBorder="1" applyAlignment="1" applyProtection="1">
      <alignment horizontal="center" vertical="center"/>
      <protection hidden="1"/>
    </xf>
    <xf numFmtId="31" fontId="4" fillId="0" borderId="9" xfId="0" applyNumberFormat="1" applyFont="1" applyBorder="1" applyAlignment="1" applyProtection="1">
      <alignment horizontal="center" vertical="center"/>
      <protection hidden="1"/>
    </xf>
    <xf numFmtId="177" fontId="4" fillId="0" borderId="9" xfId="0" applyNumberFormat="1" applyFont="1" applyBorder="1" applyAlignment="1" applyProtection="1">
      <alignment horizontal="center" vertical="center" shrinkToFit="1"/>
      <protection hidden="1"/>
    </xf>
    <xf numFmtId="9" fontId="5" fillId="0" borderId="30" xfId="0" applyNumberFormat="1" applyFont="1" applyBorder="1" applyAlignment="1" applyProtection="1">
      <alignment horizontal="center" vertical="center" wrapText="1"/>
      <protection hidden="1"/>
    </xf>
    <xf numFmtId="9" fontId="5" fillId="0" borderId="33" xfId="0" applyNumberFormat="1" applyFont="1" applyBorder="1" applyAlignment="1" applyProtection="1">
      <alignment horizontal="center" vertical="center" wrapText="1"/>
      <protection hidden="1"/>
    </xf>
    <xf numFmtId="9" fontId="5" fillId="0" borderId="7" xfId="0" applyNumberFormat="1" applyFont="1" applyBorder="1" applyAlignment="1" applyProtection="1">
      <alignment horizontal="center" vertical="center" wrapText="1"/>
      <protection hidden="1"/>
    </xf>
    <xf numFmtId="9" fontId="5" fillId="0" borderId="28" xfId="0" applyNumberFormat="1" applyFont="1" applyBorder="1" applyAlignment="1" applyProtection="1">
      <alignment horizontal="center" vertical="center" wrapText="1"/>
      <protection hidden="1"/>
    </xf>
    <xf numFmtId="9" fontId="5" fillId="0" borderId="4" xfId="0" applyNumberFormat="1" applyFont="1" applyBorder="1" applyAlignment="1" applyProtection="1">
      <alignment horizontal="center" vertical="center" shrinkToFit="1"/>
      <protection hidden="1"/>
    </xf>
    <xf numFmtId="9" fontId="5" fillId="0" borderId="27" xfId="0" applyNumberFormat="1" applyFont="1" applyBorder="1" applyAlignment="1" applyProtection="1">
      <alignment horizontal="center" vertical="center" shrinkToFit="1"/>
      <protection hidden="1"/>
    </xf>
    <xf numFmtId="9" fontId="5" fillId="0" borderId="7" xfId="0" applyNumberFormat="1" applyFont="1" applyBorder="1" applyAlignment="1" applyProtection="1">
      <alignment horizontal="center" vertical="center" shrinkToFit="1"/>
      <protection hidden="1"/>
    </xf>
    <xf numFmtId="9" fontId="5" fillId="0" borderId="28" xfId="0" applyNumberFormat="1" applyFont="1" applyBorder="1" applyAlignment="1" applyProtection="1">
      <alignment horizontal="center" vertical="center" shrinkToFit="1"/>
      <protection hidden="1"/>
    </xf>
    <xf numFmtId="5" fontId="7" fillId="0" borderId="29" xfId="0" applyNumberFormat="1" applyFont="1" applyBorder="1" applyAlignment="1" applyProtection="1">
      <alignment horizontal="right" vertical="center" shrinkToFit="1"/>
      <protection hidden="1"/>
    </xf>
    <xf numFmtId="5" fontId="7" fillId="0" borderId="1" xfId="0" applyNumberFormat="1" applyFont="1" applyBorder="1" applyAlignment="1" applyProtection="1">
      <alignment horizontal="right" vertical="center" shrinkToFit="1"/>
      <protection hidden="1"/>
    </xf>
    <xf numFmtId="5" fontId="7" fillId="0" borderId="8" xfId="0" applyNumberFormat="1" applyFont="1" applyBorder="1" applyAlignment="1" applyProtection="1">
      <alignment horizontal="right" vertical="center" shrinkToFit="1"/>
      <protection hidden="1"/>
    </xf>
    <xf numFmtId="5" fontId="7" fillId="0" borderId="31" xfId="0" applyNumberFormat="1" applyFont="1" applyBorder="1" applyAlignment="1" applyProtection="1">
      <alignment horizontal="right" vertical="center" shrinkToFit="1"/>
      <protection hidden="1"/>
    </xf>
    <xf numFmtId="5" fontId="7" fillId="0" borderId="12" xfId="0" applyNumberFormat="1" applyFont="1" applyBorder="1" applyAlignment="1" applyProtection="1">
      <alignment horizontal="right" vertical="center" shrinkToFit="1"/>
      <protection hidden="1"/>
    </xf>
    <xf numFmtId="5" fontId="7" fillId="0" borderId="13" xfId="0" applyNumberFormat="1" applyFont="1" applyBorder="1" applyAlignment="1" applyProtection="1">
      <alignment horizontal="right" vertical="center" shrinkToFit="1"/>
      <protection hidden="1"/>
    </xf>
    <xf numFmtId="0" fontId="2" fillId="2" borderId="9" xfId="0" applyFont="1" applyFill="1" applyBorder="1" applyAlignment="1" applyProtection="1">
      <alignment horizontal="center" vertical="center"/>
      <protection hidden="1"/>
    </xf>
    <xf numFmtId="0" fontId="2" fillId="0" borderId="30" xfId="0" applyFont="1" applyBorder="1" applyAlignment="1" applyProtection="1">
      <alignment horizontal="left" vertical="center" shrinkToFit="1"/>
      <protection hidden="1"/>
    </xf>
    <xf numFmtId="0" fontId="2" fillId="0" borderId="0" xfId="0" applyFont="1" applyAlignment="1" applyProtection="1">
      <alignment horizontal="left" vertical="center" shrinkToFit="1"/>
      <protection hidden="1"/>
    </xf>
    <xf numFmtId="0" fontId="2" fillId="0" borderId="32" xfId="0" applyFont="1" applyBorder="1" applyAlignment="1" applyProtection="1">
      <alignment horizontal="left" vertical="center" shrinkToFit="1"/>
      <protection hidden="1"/>
    </xf>
    <xf numFmtId="0" fontId="7" fillId="2" borderId="30" xfId="0" applyFont="1" applyFill="1" applyBorder="1" applyAlignment="1" applyProtection="1">
      <alignment horizontal="center" vertical="center" wrapText="1"/>
      <protection hidden="1"/>
    </xf>
    <xf numFmtId="0" fontId="7" fillId="2" borderId="32" xfId="0" applyFont="1" applyFill="1" applyBorder="1" applyAlignment="1" applyProtection="1">
      <alignment horizontal="center" vertical="center" wrapText="1"/>
      <protection hidden="1"/>
    </xf>
    <xf numFmtId="0" fontId="7" fillId="2" borderId="7" xfId="0" applyFont="1" applyFill="1" applyBorder="1" applyAlignment="1" applyProtection="1">
      <alignment horizontal="center" vertical="center" wrapText="1"/>
      <protection hidden="1"/>
    </xf>
    <xf numFmtId="0" fontId="7" fillId="2" borderId="8" xfId="0" applyFont="1" applyFill="1" applyBorder="1" applyAlignment="1" applyProtection="1">
      <alignment horizontal="center" vertical="center" wrapText="1"/>
      <protection hidden="1"/>
    </xf>
    <xf numFmtId="49" fontId="2" fillId="0" borderId="1" xfId="0" applyNumberFormat="1" applyFont="1" applyBorder="1" applyAlignment="1" applyProtection="1">
      <alignment horizontal="left" vertical="center"/>
      <protection hidden="1"/>
    </xf>
    <xf numFmtId="9" fontId="5" fillId="0" borderId="4" xfId="0" applyNumberFormat="1" applyFont="1" applyBorder="1" applyAlignment="1" applyProtection="1">
      <alignment horizontal="center" vertical="center" wrapText="1"/>
      <protection hidden="1"/>
    </xf>
    <xf numFmtId="9" fontId="5" fillId="0" borderId="27" xfId="0" applyNumberFormat="1" applyFont="1" applyBorder="1" applyAlignment="1" applyProtection="1">
      <alignment horizontal="center" vertical="center" wrapText="1"/>
      <protection hidden="1"/>
    </xf>
    <xf numFmtId="0" fontId="7" fillId="2" borderId="9" xfId="0" applyFont="1" applyFill="1" applyBorder="1" applyAlignment="1" applyProtection="1">
      <alignment horizontal="center" vertical="center"/>
      <protection hidden="1"/>
    </xf>
    <xf numFmtId="0" fontId="2" fillId="0" borderId="0" xfId="0" applyFont="1" applyAlignment="1" applyProtection="1">
      <alignment horizontal="left" shrinkToFit="1"/>
      <protection hidden="1"/>
    </xf>
    <xf numFmtId="0" fontId="2" fillId="0" borderId="11"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178" fontId="7" fillId="0" borderId="4" xfId="1" applyNumberFormat="1" applyFont="1" applyFill="1" applyBorder="1" applyAlignment="1" applyProtection="1">
      <alignment vertical="center" shrinkToFit="1"/>
      <protection hidden="1"/>
    </xf>
    <xf numFmtId="178" fontId="7" fillId="0" borderId="5" xfId="1" applyNumberFormat="1" applyFont="1" applyFill="1" applyBorder="1" applyAlignment="1" applyProtection="1">
      <alignment vertical="center" shrinkToFit="1"/>
      <protection hidden="1"/>
    </xf>
    <xf numFmtId="178" fontId="7" fillId="0" borderId="6" xfId="1" applyNumberFormat="1" applyFont="1" applyFill="1" applyBorder="1" applyAlignment="1" applyProtection="1">
      <alignment vertical="center" shrinkToFit="1"/>
      <protection hidden="1"/>
    </xf>
    <xf numFmtId="178" fontId="7" fillId="0" borderId="7" xfId="1" applyNumberFormat="1" applyFont="1" applyFill="1" applyBorder="1" applyAlignment="1" applyProtection="1">
      <alignment vertical="center" shrinkToFit="1"/>
      <protection hidden="1"/>
    </xf>
    <xf numFmtId="178" fontId="7" fillId="0" borderId="1" xfId="1" applyNumberFormat="1" applyFont="1" applyFill="1" applyBorder="1" applyAlignment="1" applyProtection="1">
      <alignment vertical="center" shrinkToFit="1"/>
      <protection hidden="1"/>
    </xf>
    <xf numFmtId="178" fontId="7" fillId="0" borderId="8" xfId="1" applyNumberFormat="1" applyFont="1" applyFill="1" applyBorder="1" applyAlignment="1" applyProtection="1">
      <alignment vertical="center" shrinkToFit="1"/>
      <protection hidden="1"/>
    </xf>
    <xf numFmtId="0" fontId="3" fillId="0" borderId="0" xfId="0" applyFont="1" applyAlignment="1" applyProtection="1">
      <alignment horizontal="distributed" vertical="top" indent="10"/>
      <protection hidden="1"/>
    </xf>
    <xf numFmtId="5" fontId="7" fillId="0" borderId="34" xfId="0" applyNumberFormat="1" applyFont="1" applyBorder="1" applyAlignment="1" applyProtection="1">
      <alignment horizontal="right" vertical="center" shrinkToFit="1"/>
      <protection hidden="1"/>
    </xf>
    <xf numFmtId="5" fontId="7" fillId="0" borderId="5" xfId="0" applyNumberFormat="1" applyFont="1" applyBorder="1" applyAlignment="1" applyProtection="1">
      <alignment horizontal="right" vertical="center" shrinkToFit="1"/>
      <protection hidden="1"/>
    </xf>
    <xf numFmtId="5" fontId="7" fillId="0" borderId="6" xfId="0" applyNumberFormat="1" applyFont="1" applyBorder="1" applyAlignment="1" applyProtection="1">
      <alignment horizontal="right" vertical="center" shrinkToFit="1"/>
      <protection hidden="1"/>
    </xf>
    <xf numFmtId="0" fontId="2" fillId="2" borderId="11"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30"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32"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7" fillId="2" borderId="4" xfId="0" applyFont="1" applyFill="1" applyBorder="1" applyAlignment="1" applyProtection="1">
      <alignment horizontal="center" vertical="center" wrapText="1"/>
      <protection hidden="1"/>
    </xf>
    <xf numFmtId="0" fontId="7" fillId="2" borderId="6" xfId="0" applyFont="1" applyFill="1" applyBorder="1" applyAlignment="1" applyProtection="1">
      <alignment horizontal="center" vertical="center" wrapText="1"/>
      <protection hidden="1"/>
    </xf>
  </cellXfs>
  <cellStyles count="2">
    <cellStyle name="桁区切り" xfId="1" builtinId="6"/>
    <cellStyle name="標準" xfId="0" builtinId="0"/>
  </cellStyles>
  <dxfs count="6">
    <dxf>
      <font>
        <strike val="0"/>
        <color rgb="FFFF0000"/>
      </font>
      <fill>
        <patternFill>
          <bgColor rgb="FFFFCCFF"/>
        </patternFill>
      </fill>
    </dxf>
    <dxf>
      <fill>
        <patternFill>
          <bgColor rgb="FFFFFF00"/>
        </patternFill>
      </fill>
    </dxf>
    <dxf>
      <fill>
        <patternFill>
          <bgColor theme="0" tint="-0.14996795556505021"/>
        </patternFill>
      </fill>
    </dxf>
    <dxf>
      <font>
        <strike val="0"/>
        <color rgb="FFFF0000"/>
      </font>
      <fill>
        <patternFill>
          <bgColor rgb="FFFFCCFF"/>
        </patternFill>
      </fill>
    </dxf>
    <dxf>
      <fill>
        <patternFill>
          <bgColor rgb="FFFFFF00"/>
        </patternFill>
      </fill>
    </dxf>
    <dxf>
      <fill>
        <patternFill>
          <bgColor theme="0" tint="-0.14996795556505021"/>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T47"/>
  <sheetViews>
    <sheetView tabSelected="1" zoomScale="120" zoomScaleNormal="120" workbookViewId="0">
      <pane ySplit="3" topLeftCell="A4" activePane="bottomLeft" state="frozen"/>
      <selection activeCell="U23" sqref="U23:X23"/>
      <selection pane="bottomLeft" sqref="A1:AJ1"/>
    </sheetView>
  </sheetViews>
  <sheetFormatPr defaultColWidth="3" defaultRowHeight="18.75" x14ac:dyDescent="0.4"/>
  <cols>
    <col min="1" max="22" width="3" style="30"/>
    <col min="23" max="23" width="3" style="30" customWidth="1"/>
    <col min="24" max="40" width="3" style="30"/>
    <col min="41" max="41" width="2.75" style="14" customWidth="1"/>
    <col min="42" max="16384" width="3" style="30"/>
  </cols>
  <sheetData>
    <row r="1" spans="1:41" s="22" customFormat="1" x14ac:dyDescent="0.4">
      <c r="A1" s="94" t="s">
        <v>79</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23"/>
      <c r="AL1" s="23"/>
      <c r="AM1" s="23"/>
      <c r="AN1" s="23"/>
    </row>
    <row r="2" spans="1:41" s="22" customFormat="1" ht="21.6" customHeight="1" x14ac:dyDescent="0.4">
      <c r="C2" s="24"/>
      <c r="D2" s="24"/>
      <c r="E2" s="24"/>
      <c r="F2" s="24"/>
      <c r="G2" s="24"/>
      <c r="H2" s="25" t="s">
        <v>3</v>
      </c>
      <c r="I2" s="99" t="s">
        <v>28</v>
      </c>
      <c r="J2" s="99"/>
      <c r="K2" s="99"/>
      <c r="L2" s="99"/>
      <c r="M2" s="99"/>
      <c r="N2" s="99"/>
      <c r="O2" s="99"/>
      <c r="P2" s="99"/>
      <c r="Q2" s="99"/>
      <c r="R2" s="26"/>
      <c r="S2" s="27"/>
      <c r="T2" s="27"/>
      <c r="U2" s="27"/>
      <c r="V2" s="27"/>
      <c r="W2" s="27"/>
      <c r="X2" s="25" t="s">
        <v>3</v>
      </c>
      <c r="Y2" s="99" t="s">
        <v>29</v>
      </c>
      <c r="Z2" s="99"/>
      <c r="AA2" s="99"/>
      <c r="AB2" s="99"/>
      <c r="AC2" s="99"/>
      <c r="AD2" s="99"/>
      <c r="AE2" s="99"/>
      <c r="AF2" s="99"/>
      <c r="AG2" s="99"/>
      <c r="AH2" s="99"/>
    </row>
    <row r="3" spans="1:41" s="5" customFormat="1" ht="6" customHeight="1" x14ac:dyDescent="0.4"/>
    <row r="4" spans="1:41" s="5" customFormat="1" x14ac:dyDescent="0.4">
      <c r="B4" s="44" t="s">
        <v>38</v>
      </c>
      <c r="C4" s="28"/>
      <c r="D4" s="28"/>
      <c r="E4" s="28"/>
      <c r="F4" s="28"/>
      <c r="G4" s="28"/>
      <c r="H4" s="28"/>
      <c r="I4" s="28"/>
    </row>
    <row r="5" spans="1:41" ht="18" customHeight="1" x14ac:dyDescent="0.4">
      <c r="A5" s="113" t="s">
        <v>5</v>
      </c>
      <c r="B5" s="113"/>
      <c r="C5" s="113"/>
      <c r="D5" s="113"/>
      <c r="E5" s="113"/>
      <c r="F5" s="125" t="s">
        <v>20</v>
      </c>
      <c r="G5" s="125"/>
      <c r="H5" s="125"/>
      <c r="I5" s="29" t="s">
        <v>3</v>
      </c>
      <c r="J5" s="116"/>
      <c r="K5" s="116"/>
      <c r="L5" s="116"/>
      <c r="M5" s="116"/>
      <c r="N5" s="116"/>
      <c r="O5" s="116"/>
      <c r="P5" s="116"/>
      <c r="Q5" s="116"/>
      <c r="R5" s="116"/>
      <c r="S5" s="116"/>
      <c r="T5" s="116"/>
      <c r="U5" s="116"/>
      <c r="V5" s="116"/>
      <c r="AO5" s="30"/>
    </row>
    <row r="6" spans="1:41" ht="16.5" x14ac:dyDescent="0.4">
      <c r="A6" s="114"/>
      <c r="B6" s="114"/>
      <c r="C6" s="114"/>
      <c r="D6" s="114"/>
      <c r="E6" s="114"/>
      <c r="F6" s="126" t="s">
        <v>21</v>
      </c>
      <c r="G6" s="126"/>
      <c r="H6" s="126"/>
      <c r="I6" s="31" t="s">
        <v>3</v>
      </c>
      <c r="J6" s="117"/>
      <c r="K6" s="117"/>
      <c r="L6" s="117"/>
      <c r="M6" s="117"/>
      <c r="N6" s="117"/>
      <c r="O6" s="117"/>
      <c r="P6" s="117"/>
      <c r="Q6" s="117"/>
      <c r="R6" s="117"/>
      <c r="S6" s="117"/>
      <c r="T6" s="117"/>
      <c r="U6" s="117"/>
      <c r="V6" s="117"/>
      <c r="AO6" s="30"/>
    </row>
    <row r="7" spans="1:41" ht="18" customHeight="1" x14ac:dyDescent="0.4">
      <c r="A7" s="113" t="s">
        <v>2</v>
      </c>
      <c r="B7" s="113"/>
      <c r="C7" s="113"/>
      <c r="D7" s="113"/>
      <c r="E7" s="113"/>
      <c r="F7" s="125" t="s">
        <v>20</v>
      </c>
      <c r="G7" s="125"/>
      <c r="H7" s="125"/>
      <c r="I7" s="29" t="s">
        <v>3</v>
      </c>
      <c r="J7" s="116"/>
      <c r="K7" s="116"/>
      <c r="L7" s="116"/>
      <c r="M7" s="116"/>
      <c r="N7" s="116"/>
      <c r="O7" s="116"/>
      <c r="P7" s="116"/>
      <c r="Q7" s="116"/>
      <c r="R7" s="116"/>
      <c r="S7" s="116"/>
      <c r="T7" s="116"/>
      <c r="U7" s="116"/>
      <c r="V7" s="116"/>
      <c r="AO7" s="30"/>
    </row>
    <row r="8" spans="1:41" ht="16.5" x14ac:dyDescent="0.4">
      <c r="A8" s="115"/>
      <c r="B8" s="115"/>
      <c r="C8" s="115"/>
      <c r="D8" s="115"/>
      <c r="E8" s="115"/>
      <c r="F8" s="127" t="s">
        <v>21</v>
      </c>
      <c r="G8" s="127"/>
      <c r="H8" s="127"/>
      <c r="I8" s="32" t="s">
        <v>3</v>
      </c>
      <c r="J8" s="118"/>
      <c r="K8" s="118"/>
      <c r="L8" s="118"/>
      <c r="M8" s="118"/>
      <c r="N8" s="118"/>
      <c r="O8" s="118"/>
      <c r="P8" s="118"/>
      <c r="Q8" s="118"/>
      <c r="R8" s="118"/>
      <c r="S8" s="118"/>
      <c r="T8" s="118"/>
      <c r="U8" s="118"/>
      <c r="V8" s="118"/>
      <c r="AO8" s="30"/>
    </row>
    <row r="9" spans="1:41" ht="18" customHeight="1" x14ac:dyDescent="0.4">
      <c r="A9" s="120" t="s">
        <v>4</v>
      </c>
      <c r="B9" s="120"/>
      <c r="C9" s="120"/>
      <c r="D9" s="120"/>
      <c r="E9" s="120"/>
      <c r="F9" s="128" t="s">
        <v>20</v>
      </c>
      <c r="G9" s="128"/>
      <c r="H9" s="128"/>
      <c r="I9" s="33" t="s">
        <v>3</v>
      </c>
      <c r="J9" s="119"/>
      <c r="K9" s="119"/>
      <c r="L9" s="119"/>
      <c r="M9" s="119"/>
      <c r="N9" s="119"/>
      <c r="O9" s="119"/>
      <c r="P9" s="119"/>
      <c r="Q9" s="119"/>
      <c r="R9" s="119"/>
      <c r="S9" s="119"/>
      <c r="T9" s="119"/>
      <c r="U9" s="119"/>
      <c r="V9" s="119"/>
      <c r="AO9" s="30"/>
    </row>
    <row r="10" spans="1:41" ht="16.5" x14ac:dyDescent="0.4">
      <c r="A10" s="115"/>
      <c r="B10" s="115"/>
      <c r="C10" s="115"/>
      <c r="D10" s="115"/>
      <c r="E10" s="115"/>
      <c r="F10" s="127" t="s">
        <v>21</v>
      </c>
      <c r="G10" s="127"/>
      <c r="H10" s="127"/>
      <c r="I10" s="32" t="s">
        <v>3</v>
      </c>
      <c r="J10" s="118"/>
      <c r="K10" s="118"/>
      <c r="L10" s="118"/>
      <c r="M10" s="118"/>
      <c r="N10" s="118"/>
      <c r="O10" s="118"/>
      <c r="P10" s="118"/>
      <c r="Q10" s="118"/>
      <c r="R10" s="118"/>
      <c r="S10" s="118"/>
      <c r="T10" s="118"/>
      <c r="U10" s="118"/>
      <c r="V10" s="118"/>
      <c r="AO10" s="30"/>
    </row>
    <row r="11" spans="1:41" ht="18" customHeight="1" x14ac:dyDescent="0.4">
      <c r="A11" s="107" t="s">
        <v>22</v>
      </c>
      <c r="B11" s="107"/>
      <c r="C11" s="107"/>
      <c r="D11" s="107"/>
      <c r="E11" s="107"/>
      <c r="F11" s="107"/>
      <c r="G11" s="107"/>
      <c r="H11" s="107"/>
      <c r="I11" s="34" t="s">
        <v>3</v>
      </c>
      <c r="J11" s="100"/>
      <c r="K11" s="100"/>
      <c r="L11" s="100"/>
      <c r="M11" s="100"/>
      <c r="N11" s="100"/>
      <c r="O11" s="100"/>
      <c r="P11" s="100"/>
      <c r="Q11" s="100"/>
      <c r="R11" s="100"/>
      <c r="S11" s="100"/>
      <c r="T11" s="100"/>
      <c r="U11" s="100"/>
      <c r="V11" s="100"/>
      <c r="W11" s="35">
        <f>LEN(J11)</f>
        <v>0</v>
      </c>
      <c r="X11" s="22" t="s">
        <v>23</v>
      </c>
      <c r="AO11" s="30"/>
    </row>
    <row r="12" spans="1:41" ht="18" customHeight="1" x14ac:dyDescent="0.4">
      <c r="A12" s="134" t="s">
        <v>81</v>
      </c>
      <c r="B12" s="135"/>
      <c r="C12" s="135"/>
      <c r="D12" s="135"/>
      <c r="E12" s="135"/>
      <c r="F12" s="135"/>
      <c r="G12" s="135"/>
      <c r="H12" s="135"/>
      <c r="I12" s="135"/>
      <c r="J12" s="135"/>
      <c r="K12" s="135"/>
      <c r="L12" s="135"/>
      <c r="M12" s="135"/>
      <c r="N12" s="135"/>
      <c r="O12" s="135"/>
      <c r="P12" s="135"/>
      <c r="Q12" s="136"/>
      <c r="R12" s="137" t="s">
        <v>85</v>
      </c>
      <c r="S12" s="138"/>
      <c r="T12" s="138"/>
      <c r="U12" s="138"/>
      <c r="V12" s="139"/>
      <c r="W12" s="130" t="str">
        <f>IF(NOT(W11=13),"当てはまる事項を選択してください！",IF(R12="登録済","","「登録済」を選択してください！"))</f>
        <v>当てはまる事項を選択してください！</v>
      </c>
      <c r="X12" s="131"/>
      <c r="Y12" s="131"/>
      <c r="Z12" s="131"/>
      <c r="AA12" s="131"/>
      <c r="AB12" s="131"/>
      <c r="AC12" s="131"/>
      <c r="AD12" s="131"/>
      <c r="AE12" s="131"/>
      <c r="AF12" s="131"/>
      <c r="AG12" s="131"/>
      <c r="AH12" s="131"/>
      <c r="AI12" s="131"/>
      <c r="AJ12" s="131"/>
      <c r="AO12" s="30"/>
    </row>
    <row r="13" spans="1:41" ht="18" customHeight="1" x14ac:dyDescent="0.4">
      <c r="A13" s="75" t="s">
        <v>19</v>
      </c>
      <c r="B13" s="75"/>
      <c r="C13" s="75"/>
      <c r="D13" s="75"/>
      <c r="E13" s="75"/>
      <c r="F13" s="75"/>
      <c r="G13" s="75"/>
      <c r="H13" s="75"/>
      <c r="I13" s="75"/>
      <c r="J13" s="75"/>
      <c r="K13" s="75"/>
      <c r="L13" s="75"/>
      <c r="M13" s="10" t="s">
        <v>3</v>
      </c>
      <c r="N13" s="100"/>
      <c r="O13" s="100"/>
      <c r="P13" s="100"/>
      <c r="Q13" s="100"/>
      <c r="R13" s="100"/>
      <c r="S13" s="100"/>
      <c r="T13" s="100"/>
      <c r="U13" s="100"/>
      <c r="V13" s="100"/>
      <c r="W13" s="35">
        <f>LEN(N13)</f>
        <v>0</v>
      </c>
      <c r="X13" s="22" t="s">
        <v>23</v>
      </c>
      <c r="Y13" s="14"/>
      <c r="Z13" s="14"/>
      <c r="AO13" s="30"/>
    </row>
    <row r="14" spans="1:41" ht="18" customHeight="1" x14ac:dyDescent="0.15">
      <c r="A14" s="37"/>
      <c r="B14" s="37"/>
      <c r="C14" s="37"/>
      <c r="D14" s="37"/>
      <c r="E14" s="37"/>
      <c r="F14" s="37"/>
      <c r="G14" s="37"/>
      <c r="H14" s="37"/>
      <c r="I14" s="37"/>
      <c r="J14" s="37"/>
      <c r="K14" s="37"/>
      <c r="L14" s="37"/>
      <c r="M14" s="37"/>
      <c r="N14" s="37"/>
      <c r="O14" s="37"/>
      <c r="P14" s="37"/>
      <c r="Q14" s="37"/>
      <c r="R14" s="37"/>
      <c r="S14" s="37"/>
      <c r="T14" s="14"/>
      <c r="U14" s="14"/>
      <c r="V14" s="14"/>
      <c r="W14" s="36"/>
      <c r="AH14" s="45"/>
      <c r="AI14" s="45"/>
      <c r="AO14" s="30"/>
    </row>
    <row r="15" spans="1:41" x14ac:dyDescent="0.15">
      <c r="B15" s="44" t="s">
        <v>36</v>
      </c>
      <c r="AG15" s="76" t="s">
        <v>43</v>
      </c>
      <c r="AH15" s="76"/>
      <c r="AI15" s="76"/>
      <c r="AJ15" s="76"/>
      <c r="AO15" s="30"/>
    </row>
    <row r="16" spans="1:41" ht="25.9" customHeight="1" x14ac:dyDescent="0.4">
      <c r="A16" s="132"/>
      <c r="B16" s="133"/>
      <c r="C16" s="90" t="s">
        <v>12</v>
      </c>
      <c r="D16" s="90"/>
      <c r="E16" s="90"/>
      <c r="F16" s="90"/>
      <c r="G16" s="90"/>
      <c r="H16" s="90"/>
      <c r="I16" s="90"/>
      <c r="J16" s="90"/>
      <c r="K16" s="90"/>
      <c r="L16" s="90"/>
      <c r="M16" s="108" t="s">
        <v>30</v>
      </c>
      <c r="N16" s="121"/>
      <c r="O16" s="121"/>
      <c r="P16" s="109"/>
      <c r="Q16" s="90" t="s">
        <v>33</v>
      </c>
      <c r="R16" s="90"/>
      <c r="S16" s="90" t="s">
        <v>31</v>
      </c>
      <c r="T16" s="90"/>
      <c r="U16" s="90" t="s">
        <v>32</v>
      </c>
      <c r="V16" s="90"/>
      <c r="W16" s="90"/>
      <c r="X16" s="90"/>
      <c r="Y16" s="90" t="s">
        <v>34</v>
      </c>
      <c r="Z16" s="90"/>
      <c r="AA16" s="90"/>
      <c r="AB16" s="90"/>
      <c r="AC16" s="95" t="s">
        <v>37</v>
      </c>
      <c r="AD16" s="96"/>
      <c r="AE16" s="96"/>
      <c r="AF16" s="97"/>
      <c r="AG16" s="91" t="s">
        <v>78</v>
      </c>
      <c r="AH16" s="92"/>
      <c r="AI16" s="92"/>
      <c r="AJ16" s="92"/>
      <c r="AK16" s="25"/>
      <c r="AL16" s="25"/>
      <c r="AM16" s="25"/>
      <c r="AN16" s="25"/>
      <c r="AO16" s="25"/>
    </row>
    <row r="17" spans="1:44" ht="25.15" customHeight="1" x14ac:dyDescent="0.4">
      <c r="A17" s="108">
        <v>1</v>
      </c>
      <c r="B17" s="109"/>
      <c r="C17" s="140"/>
      <c r="D17" s="140"/>
      <c r="E17" s="140"/>
      <c r="F17" s="140"/>
      <c r="G17" s="140"/>
      <c r="H17" s="140"/>
      <c r="I17" s="140"/>
      <c r="J17" s="140"/>
      <c r="K17" s="140"/>
      <c r="L17" s="140"/>
      <c r="M17" s="122"/>
      <c r="N17" s="123"/>
      <c r="O17" s="123"/>
      <c r="P17" s="124"/>
      <c r="Q17" s="82"/>
      <c r="R17" s="83"/>
      <c r="S17" s="105"/>
      <c r="T17" s="105"/>
      <c r="U17" s="103"/>
      <c r="V17" s="103"/>
      <c r="W17" s="103"/>
      <c r="X17" s="103"/>
      <c r="Y17" s="101">
        <f t="shared" ref="Y17:Y31" si="0">S17*U17</f>
        <v>0</v>
      </c>
      <c r="Z17" s="101"/>
      <c r="AA17" s="101"/>
      <c r="AB17" s="101"/>
      <c r="AC17" s="98"/>
      <c r="AD17" s="98"/>
      <c r="AE17" s="98"/>
      <c r="AF17" s="98"/>
      <c r="AG17" s="93" t="str">
        <f>IFERROR(Y17-ROUNDUP(Y17*100/VLOOKUP(Q17,'Data Sheet'!$A$5:$B$8,2,0),0),"―")</f>
        <v>―</v>
      </c>
      <c r="AH17" s="93"/>
      <c r="AI17" s="93"/>
      <c r="AJ17" s="93"/>
      <c r="AK17" s="14"/>
      <c r="AL17" s="14"/>
      <c r="AM17" s="14"/>
      <c r="AN17" s="14"/>
    </row>
    <row r="18" spans="1:44" ht="25.15" customHeight="1" x14ac:dyDescent="0.4">
      <c r="A18" s="108">
        <v>2</v>
      </c>
      <c r="B18" s="109"/>
      <c r="C18" s="106"/>
      <c r="D18" s="106"/>
      <c r="E18" s="106"/>
      <c r="F18" s="106"/>
      <c r="G18" s="106"/>
      <c r="H18" s="106"/>
      <c r="I18" s="106"/>
      <c r="J18" s="106"/>
      <c r="K18" s="106"/>
      <c r="L18" s="106"/>
      <c r="M18" s="110"/>
      <c r="N18" s="111"/>
      <c r="O18" s="111"/>
      <c r="P18" s="112"/>
      <c r="Q18" s="84"/>
      <c r="R18" s="85"/>
      <c r="S18" s="104"/>
      <c r="T18" s="104"/>
      <c r="U18" s="102"/>
      <c r="V18" s="102"/>
      <c r="W18" s="102"/>
      <c r="X18" s="102"/>
      <c r="Y18" s="87">
        <f t="shared" si="0"/>
        <v>0</v>
      </c>
      <c r="Z18" s="88"/>
      <c r="AA18" s="88"/>
      <c r="AB18" s="89"/>
      <c r="AC18" s="86"/>
      <c r="AD18" s="86"/>
      <c r="AE18" s="86"/>
      <c r="AF18" s="86"/>
      <c r="AG18" s="93" t="str">
        <f>IFERROR(Y18-ROUNDUP(Y18*100/VLOOKUP(Q18,'Data Sheet'!$A$5:$B$8,2,0),0),"―")</f>
        <v>―</v>
      </c>
      <c r="AH18" s="93"/>
      <c r="AI18" s="93"/>
      <c r="AJ18" s="93"/>
      <c r="AK18" s="14"/>
      <c r="AL18" s="14"/>
      <c r="AM18" s="14"/>
      <c r="AN18" s="14"/>
    </row>
    <row r="19" spans="1:44" ht="25.15" customHeight="1" x14ac:dyDescent="0.4">
      <c r="A19" s="108">
        <v>3</v>
      </c>
      <c r="B19" s="109"/>
      <c r="C19" s="106"/>
      <c r="D19" s="106"/>
      <c r="E19" s="106"/>
      <c r="F19" s="106"/>
      <c r="G19" s="106"/>
      <c r="H19" s="106"/>
      <c r="I19" s="106"/>
      <c r="J19" s="106"/>
      <c r="K19" s="106"/>
      <c r="L19" s="106"/>
      <c r="M19" s="110"/>
      <c r="N19" s="111"/>
      <c r="O19" s="111"/>
      <c r="P19" s="112"/>
      <c r="Q19" s="84"/>
      <c r="R19" s="85"/>
      <c r="S19" s="104"/>
      <c r="T19" s="104"/>
      <c r="U19" s="102"/>
      <c r="V19" s="102"/>
      <c r="W19" s="102"/>
      <c r="X19" s="102"/>
      <c r="Y19" s="87">
        <f t="shared" si="0"/>
        <v>0</v>
      </c>
      <c r="Z19" s="88"/>
      <c r="AA19" s="88"/>
      <c r="AB19" s="89"/>
      <c r="AC19" s="86"/>
      <c r="AD19" s="86"/>
      <c r="AE19" s="86"/>
      <c r="AF19" s="86"/>
      <c r="AG19" s="93" t="str">
        <f>IFERROR(Y19-ROUNDUP(Y19*100/VLOOKUP(Q19,'Data Sheet'!$A$5:$B$8,2,0),0),"―")</f>
        <v>―</v>
      </c>
      <c r="AH19" s="93"/>
      <c r="AI19" s="93"/>
      <c r="AJ19" s="93"/>
      <c r="AK19" s="14"/>
      <c r="AL19" s="14"/>
      <c r="AM19" s="14"/>
      <c r="AN19" s="14"/>
    </row>
    <row r="20" spans="1:44" ht="25.15" customHeight="1" x14ac:dyDescent="0.4">
      <c r="A20" s="108">
        <v>4</v>
      </c>
      <c r="B20" s="109"/>
      <c r="C20" s="106"/>
      <c r="D20" s="106"/>
      <c r="E20" s="106"/>
      <c r="F20" s="106"/>
      <c r="G20" s="106"/>
      <c r="H20" s="106"/>
      <c r="I20" s="106"/>
      <c r="J20" s="106"/>
      <c r="K20" s="106"/>
      <c r="L20" s="106"/>
      <c r="M20" s="110"/>
      <c r="N20" s="111"/>
      <c r="O20" s="111"/>
      <c r="P20" s="112"/>
      <c r="Q20" s="84"/>
      <c r="R20" s="85"/>
      <c r="S20" s="104"/>
      <c r="T20" s="104"/>
      <c r="U20" s="102"/>
      <c r="V20" s="102"/>
      <c r="W20" s="102"/>
      <c r="X20" s="102"/>
      <c r="Y20" s="87">
        <f t="shared" si="0"/>
        <v>0</v>
      </c>
      <c r="Z20" s="88"/>
      <c r="AA20" s="88"/>
      <c r="AB20" s="89"/>
      <c r="AC20" s="86"/>
      <c r="AD20" s="86"/>
      <c r="AE20" s="86"/>
      <c r="AF20" s="86"/>
      <c r="AG20" s="93" t="str">
        <f>IFERROR(Y20-ROUNDUP(Y20*100/VLOOKUP(Q20,'Data Sheet'!$A$5:$B$8,2,0),0),"―")</f>
        <v>―</v>
      </c>
      <c r="AH20" s="93"/>
      <c r="AI20" s="93"/>
      <c r="AJ20" s="93"/>
      <c r="AK20" s="14"/>
      <c r="AL20" s="14"/>
      <c r="AM20" s="14"/>
      <c r="AN20" s="14"/>
    </row>
    <row r="21" spans="1:44" ht="25.15" customHeight="1" x14ac:dyDescent="0.4">
      <c r="A21" s="108">
        <v>5</v>
      </c>
      <c r="B21" s="109"/>
      <c r="C21" s="106"/>
      <c r="D21" s="106"/>
      <c r="E21" s="106"/>
      <c r="F21" s="106"/>
      <c r="G21" s="106"/>
      <c r="H21" s="106"/>
      <c r="I21" s="106"/>
      <c r="J21" s="106"/>
      <c r="K21" s="106"/>
      <c r="L21" s="106"/>
      <c r="M21" s="110"/>
      <c r="N21" s="111"/>
      <c r="O21" s="111"/>
      <c r="P21" s="112"/>
      <c r="Q21" s="84"/>
      <c r="R21" s="85"/>
      <c r="S21" s="104"/>
      <c r="T21" s="104"/>
      <c r="U21" s="102"/>
      <c r="V21" s="102"/>
      <c r="W21" s="102"/>
      <c r="X21" s="102"/>
      <c r="Y21" s="87">
        <f t="shared" ref="Y21" si="1">S21*U21</f>
        <v>0</v>
      </c>
      <c r="Z21" s="88"/>
      <c r="AA21" s="88"/>
      <c r="AB21" s="89"/>
      <c r="AC21" s="86"/>
      <c r="AD21" s="86"/>
      <c r="AE21" s="86"/>
      <c r="AF21" s="86"/>
      <c r="AG21" s="93" t="str">
        <f>IFERROR(Y21-ROUNDUP(Y21*100/VLOOKUP(Q21,'Data Sheet'!$A$5:$B$8,2,0),0),"―")</f>
        <v>―</v>
      </c>
      <c r="AH21" s="93"/>
      <c r="AI21" s="93"/>
      <c r="AJ21" s="93"/>
      <c r="AK21" s="14"/>
      <c r="AL21" s="14"/>
      <c r="AM21" s="14"/>
      <c r="AN21" s="14"/>
    </row>
    <row r="22" spans="1:44" ht="25.15" customHeight="1" x14ac:dyDescent="0.4">
      <c r="A22" s="108">
        <v>6</v>
      </c>
      <c r="B22" s="109"/>
      <c r="C22" s="106"/>
      <c r="D22" s="106"/>
      <c r="E22" s="106"/>
      <c r="F22" s="106"/>
      <c r="G22" s="106"/>
      <c r="H22" s="106"/>
      <c r="I22" s="106"/>
      <c r="J22" s="106"/>
      <c r="K22" s="106"/>
      <c r="L22" s="106"/>
      <c r="M22" s="110"/>
      <c r="N22" s="111"/>
      <c r="O22" s="111"/>
      <c r="P22" s="112"/>
      <c r="Q22" s="84"/>
      <c r="R22" s="85"/>
      <c r="S22" s="104"/>
      <c r="T22" s="104"/>
      <c r="U22" s="102"/>
      <c r="V22" s="102"/>
      <c r="W22" s="102"/>
      <c r="X22" s="102"/>
      <c r="Y22" s="87">
        <f t="shared" si="0"/>
        <v>0</v>
      </c>
      <c r="Z22" s="88"/>
      <c r="AA22" s="88"/>
      <c r="AB22" s="89"/>
      <c r="AC22" s="86"/>
      <c r="AD22" s="86"/>
      <c r="AE22" s="86"/>
      <c r="AF22" s="86"/>
      <c r="AG22" s="93" t="str">
        <f>IFERROR(Y22-ROUNDUP(Y22*100/VLOOKUP(Q22,'Data Sheet'!$A$5:$B$8,2,0),0),"―")</f>
        <v>―</v>
      </c>
      <c r="AH22" s="93"/>
      <c r="AI22" s="93"/>
      <c r="AJ22" s="93"/>
      <c r="AK22" s="14"/>
      <c r="AL22" s="14"/>
      <c r="AM22" s="14"/>
      <c r="AN22" s="14"/>
    </row>
    <row r="23" spans="1:44" ht="25.15" customHeight="1" x14ac:dyDescent="0.4">
      <c r="A23" s="108">
        <v>7</v>
      </c>
      <c r="B23" s="109"/>
      <c r="C23" s="106"/>
      <c r="D23" s="106"/>
      <c r="E23" s="106"/>
      <c r="F23" s="106"/>
      <c r="G23" s="106"/>
      <c r="H23" s="106"/>
      <c r="I23" s="106"/>
      <c r="J23" s="106"/>
      <c r="K23" s="106"/>
      <c r="L23" s="106"/>
      <c r="M23" s="110"/>
      <c r="N23" s="111"/>
      <c r="O23" s="111"/>
      <c r="P23" s="112"/>
      <c r="Q23" s="84"/>
      <c r="R23" s="85"/>
      <c r="S23" s="104"/>
      <c r="T23" s="104"/>
      <c r="U23" s="102"/>
      <c r="V23" s="102"/>
      <c r="W23" s="102"/>
      <c r="X23" s="102"/>
      <c r="Y23" s="87">
        <f t="shared" si="0"/>
        <v>0</v>
      </c>
      <c r="Z23" s="88"/>
      <c r="AA23" s="88"/>
      <c r="AB23" s="89"/>
      <c r="AC23" s="86"/>
      <c r="AD23" s="86"/>
      <c r="AE23" s="86"/>
      <c r="AF23" s="86"/>
      <c r="AG23" s="93" t="str">
        <f>IFERROR(Y23-ROUNDUP(Y23*100/VLOOKUP(Q23,'Data Sheet'!$A$5:$B$8,2,0),0),"―")</f>
        <v>―</v>
      </c>
      <c r="AH23" s="93"/>
      <c r="AI23" s="93"/>
      <c r="AJ23" s="93"/>
      <c r="AK23" s="14"/>
      <c r="AL23" s="14"/>
      <c r="AM23" s="14"/>
      <c r="AN23" s="14"/>
    </row>
    <row r="24" spans="1:44" ht="25.15" customHeight="1" x14ac:dyDescent="0.4">
      <c r="A24" s="108">
        <v>8</v>
      </c>
      <c r="B24" s="109"/>
      <c r="C24" s="106"/>
      <c r="D24" s="106"/>
      <c r="E24" s="106"/>
      <c r="F24" s="106"/>
      <c r="G24" s="106"/>
      <c r="H24" s="106"/>
      <c r="I24" s="106"/>
      <c r="J24" s="106"/>
      <c r="K24" s="106"/>
      <c r="L24" s="106"/>
      <c r="M24" s="110"/>
      <c r="N24" s="111"/>
      <c r="O24" s="111"/>
      <c r="P24" s="112"/>
      <c r="Q24" s="84"/>
      <c r="R24" s="85"/>
      <c r="S24" s="104"/>
      <c r="T24" s="104"/>
      <c r="U24" s="102"/>
      <c r="V24" s="102"/>
      <c r="W24" s="102"/>
      <c r="X24" s="102"/>
      <c r="Y24" s="87">
        <f t="shared" si="0"/>
        <v>0</v>
      </c>
      <c r="Z24" s="88"/>
      <c r="AA24" s="88"/>
      <c r="AB24" s="89"/>
      <c r="AC24" s="86"/>
      <c r="AD24" s="86"/>
      <c r="AE24" s="86"/>
      <c r="AF24" s="86"/>
      <c r="AG24" s="93" t="str">
        <f>IFERROR(Y24-ROUNDUP(Y24*100/VLOOKUP(Q24,'Data Sheet'!$A$5:$B$8,2,0),0),"―")</f>
        <v>―</v>
      </c>
      <c r="AH24" s="93"/>
      <c r="AI24" s="93"/>
      <c r="AJ24" s="93"/>
      <c r="AK24" s="14"/>
      <c r="AL24" s="14"/>
      <c r="AM24" s="14"/>
      <c r="AN24" s="14"/>
    </row>
    <row r="25" spans="1:44" ht="25.15" customHeight="1" x14ac:dyDescent="0.4">
      <c r="A25" s="108">
        <v>9</v>
      </c>
      <c r="B25" s="109"/>
      <c r="C25" s="106"/>
      <c r="D25" s="106"/>
      <c r="E25" s="106"/>
      <c r="F25" s="106"/>
      <c r="G25" s="106"/>
      <c r="H25" s="106"/>
      <c r="I25" s="106"/>
      <c r="J25" s="106"/>
      <c r="K25" s="106"/>
      <c r="L25" s="106"/>
      <c r="M25" s="110"/>
      <c r="N25" s="111"/>
      <c r="O25" s="111"/>
      <c r="P25" s="112"/>
      <c r="Q25" s="84"/>
      <c r="R25" s="85"/>
      <c r="S25" s="104"/>
      <c r="T25" s="104"/>
      <c r="U25" s="102"/>
      <c r="V25" s="102"/>
      <c r="W25" s="102"/>
      <c r="X25" s="102"/>
      <c r="Y25" s="87">
        <f t="shared" si="0"/>
        <v>0</v>
      </c>
      <c r="Z25" s="88"/>
      <c r="AA25" s="88"/>
      <c r="AB25" s="89"/>
      <c r="AC25" s="86"/>
      <c r="AD25" s="86"/>
      <c r="AE25" s="86"/>
      <c r="AF25" s="86"/>
      <c r="AG25" s="93" t="str">
        <f>IFERROR(Y25-ROUNDUP(Y25*100/VLOOKUP(Q25,'Data Sheet'!$A$5:$B$8,2,0),0),"―")</f>
        <v>―</v>
      </c>
      <c r="AH25" s="93"/>
      <c r="AI25" s="93"/>
      <c r="AJ25" s="93"/>
      <c r="AK25" s="14"/>
      <c r="AL25" s="14"/>
      <c r="AM25" s="14"/>
      <c r="AN25" s="14"/>
    </row>
    <row r="26" spans="1:44" ht="25.15" customHeight="1" x14ac:dyDescent="0.4">
      <c r="A26" s="108">
        <v>10</v>
      </c>
      <c r="B26" s="109"/>
      <c r="C26" s="106"/>
      <c r="D26" s="106"/>
      <c r="E26" s="106"/>
      <c r="F26" s="106"/>
      <c r="G26" s="106"/>
      <c r="H26" s="106"/>
      <c r="I26" s="106"/>
      <c r="J26" s="106"/>
      <c r="K26" s="106"/>
      <c r="L26" s="106"/>
      <c r="M26" s="110"/>
      <c r="N26" s="111"/>
      <c r="O26" s="111"/>
      <c r="P26" s="112"/>
      <c r="Q26" s="84"/>
      <c r="R26" s="85"/>
      <c r="S26" s="104"/>
      <c r="T26" s="104"/>
      <c r="U26" s="102"/>
      <c r="V26" s="102"/>
      <c r="W26" s="102"/>
      <c r="X26" s="102"/>
      <c r="Y26" s="87">
        <f t="shared" si="0"/>
        <v>0</v>
      </c>
      <c r="Z26" s="88"/>
      <c r="AA26" s="88"/>
      <c r="AB26" s="89"/>
      <c r="AC26" s="86"/>
      <c r="AD26" s="86"/>
      <c r="AE26" s="86"/>
      <c r="AF26" s="86"/>
      <c r="AG26" s="93" t="str">
        <f>IFERROR(Y26-ROUNDUP(Y26*100/VLOOKUP(Q26,'Data Sheet'!$A$5:$B$8,2,0),0),"―")</f>
        <v>―</v>
      </c>
      <c r="AH26" s="93"/>
      <c r="AI26" s="93"/>
      <c r="AJ26" s="93"/>
      <c r="AK26" s="14"/>
      <c r="AL26" s="14"/>
      <c r="AM26" s="14"/>
      <c r="AN26" s="14"/>
    </row>
    <row r="27" spans="1:44" ht="25.15" customHeight="1" x14ac:dyDescent="0.4">
      <c r="A27" s="108">
        <v>11</v>
      </c>
      <c r="B27" s="109"/>
      <c r="C27" s="106"/>
      <c r="D27" s="106"/>
      <c r="E27" s="106"/>
      <c r="F27" s="106"/>
      <c r="G27" s="106"/>
      <c r="H27" s="106"/>
      <c r="I27" s="106"/>
      <c r="J27" s="106"/>
      <c r="K27" s="106"/>
      <c r="L27" s="106"/>
      <c r="M27" s="110"/>
      <c r="N27" s="111"/>
      <c r="O27" s="111"/>
      <c r="P27" s="112"/>
      <c r="Q27" s="84"/>
      <c r="R27" s="85"/>
      <c r="S27" s="104"/>
      <c r="T27" s="104"/>
      <c r="U27" s="102"/>
      <c r="V27" s="102"/>
      <c r="W27" s="102"/>
      <c r="X27" s="102"/>
      <c r="Y27" s="87">
        <f t="shared" si="0"/>
        <v>0</v>
      </c>
      <c r="Z27" s="88"/>
      <c r="AA27" s="88"/>
      <c r="AB27" s="89"/>
      <c r="AC27" s="86"/>
      <c r="AD27" s="86"/>
      <c r="AE27" s="86"/>
      <c r="AF27" s="86"/>
      <c r="AG27" s="93" t="str">
        <f>IFERROR(Y27-ROUNDUP(Y27*100/VLOOKUP(Q27,'Data Sheet'!$A$5:$B$8,2,0),0),"―")</f>
        <v>―</v>
      </c>
      <c r="AH27" s="93"/>
      <c r="AI27" s="93"/>
      <c r="AJ27" s="93"/>
      <c r="AK27" s="14"/>
      <c r="AL27" s="14"/>
      <c r="AM27" s="14"/>
      <c r="AN27" s="14"/>
    </row>
    <row r="28" spans="1:44" ht="25.15" customHeight="1" x14ac:dyDescent="0.4">
      <c r="A28" s="108">
        <v>12</v>
      </c>
      <c r="B28" s="109"/>
      <c r="C28" s="106"/>
      <c r="D28" s="106"/>
      <c r="E28" s="106"/>
      <c r="F28" s="106"/>
      <c r="G28" s="106"/>
      <c r="H28" s="106"/>
      <c r="I28" s="106"/>
      <c r="J28" s="106"/>
      <c r="K28" s="106"/>
      <c r="L28" s="106"/>
      <c r="M28" s="110"/>
      <c r="N28" s="111"/>
      <c r="O28" s="111"/>
      <c r="P28" s="112"/>
      <c r="Q28" s="84"/>
      <c r="R28" s="85"/>
      <c r="S28" s="104"/>
      <c r="T28" s="104"/>
      <c r="U28" s="102"/>
      <c r="V28" s="102"/>
      <c r="W28" s="102"/>
      <c r="X28" s="102"/>
      <c r="Y28" s="87">
        <f t="shared" si="0"/>
        <v>0</v>
      </c>
      <c r="Z28" s="88"/>
      <c r="AA28" s="88"/>
      <c r="AB28" s="89"/>
      <c r="AC28" s="86"/>
      <c r="AD28" s="86"/>
      <c r="AE28" s="86"/>
      <c r="AF28" s="86"/>
      <c r="AG28" s="93" t="str">
        <f>IFERROR(Y28-ROUNDUP(Y28*100/VLOOKUP(Q28,'Data Sheet'!$A$5:$B$8,2,0),0),"―")</f>
        <v>―</v>
      </c>
      <c r="AH28" s="93"/>
      <c r="AI28" s="93"/>
      <c r="AJ28" s="93"/>
      <c r="AK28" s="14"/>
      <c r="AL28" s="14"/>
      <c r="AM28" s="14"/>
      <c r="AN28" s="14"/>
    </row>
    <row r="29" spans="1:44" ht="25.15" customHeight="1" x14ac:dyDescent="0.4">
      <c r="A29" s="108">
        <v>13</v>
      </c>
      <c r="B29" s="109"/>
      <c r="C29" s="106"/>
      <c r="D29" s="106"/>
      <c r="E29" s="106"/>
      <c r="F29" s="106"/>
      <c r="G29" s="106"/>
      <c r="H29" s="106"/>
      <c r="I29" s="106"/>
      <c r="J29" s="106"/>
      <c r="K29" s="106"/>
      <c r="L29" s="106"/>
      <c r="M29" s="110"/>
      <c r="N29" s="111"/>
      <c r="O29" s="111"/>
      <c r="P29" s="112"/>
      <c r="Q29" s="84"/>
      <c r="R29" s="85"/>
      <c r="S29" s="104"/>
      <c r="T29" s="104"/>
      <c r="U29" s="102"/>
      <c r="V29" s="102"/>
      <c r="W29" s="102"/>
      <c r="X29" s="102"/>
      <c r="Y29" s="87">
        <f t="shared" si="0"/>
        <v>0</v>
      </c>
      <c r="Z29" s="88"/>
      <c r="AA29" s="88"/>
      <c r="AB29" s="89"/>
      <c r="AC29" s="86"/>
      <c r="AD29" s="86"/>
      <c r="AE29" s="86"/>
      <c r="AF29" s="86"/>
      <c r="AG29" s="93" t="str">
        <f>IFERROR(Y29-ROUNDUP(Y29*100/VLOOKUP(Q29,'Data Sheet'!$A$5:$B$8,2,0),0),"―")</f>
        <v>―</v>
      </c>
      <c r="AH29" s="93"/>
      <c r="AI29" s="93"/>
      <c r="AJ29" s="93"/>
      <c r="AK29" s="14"/>
      <c r="AL29" s="14"/>
      <c r="AM29" s="14"/>
      <c r="AN29" s="14"/>
    </row>
    <row r="30" spans="1:44" ht="25.15" customHeight="1" x14ac:dyDescent="0.4">
      <c r="A30" s="108">
        <v>14</v>
      </c>
      <c r="B30" s="109"/>
      <c r="C30" s="106"/>
      <c r="D30" s="106"/>
      <c r="E30" s="106"/>
      <c r="F30" s="106"/>
      <c r="G30" s="106"/>
      <c r="H30" s="106"/>
      <c r="I30" s="106"/>
      <c r="J30" s="106"/>
      <c r="K30" s="106"/>
      <c r="L30" s="106"/>
      <c r="M30" s="110"/>
      <c r="N30" s="111"/>
      <c r="O30" s="111"/>
      <c r="P30" s="112"/>
      <c r="Q30" s="84"/>
      <c r="R30" s="85"/>
      <c r="S30" s="104"/>
      <c r="T30" s="104"/>
      <c r="U30" s="102"/>
      <c r="V30" s="102"/>
      <c r="W30" s="102"/>
      <c r="X30" s="102"/>
      <c r="Y30" s="87">
        <f t="shared" si="0"/>
        <v>0</v>
      </c>
      <c r="Z30" s="88"/>
      <c r="AA30" s="88"/>
      <c r="AB30" s="89"/>
      <c r="AC30" s="86"/>
      <c r="AD30" s="86"/>
      <c r="AE30" s="86"/>
      <c r="AF30" s="86"/>
      <c r="AG30" s="93" t="str">
        <f>IFERROR(Y30-ROUNDUP(Y30*100/VLOOKUP(Q30,'Data Sheet'!$A$5:$B$8,2,0),0),"―")</f>
        <v>―</v>
      </c>
      <c r="AH30" s="93"/>
      <c r="AI30" s="93"/>
      <c r="AJ30" s="93"/>
      <c r="AK30" s="14"/>
      <c r="AL30" s="14"/>
      <c r="AM30" s="14"/>
      <c r="AN30" s="14"/>
    </row>
    <row r="31" spans="1:44" ht="25.15" customHeight="1" x14ac:dyDescent="0.4">
      <c r="A31" s="108">
        <v>15</v>
      </c>
      <c r="B31" s="109"/>
      <c r="C31" s="106"/>
      <c r="D31" s="106"/>
      <c r="E31" s="106"/>
      <c r="F31" s="106"/>
      <c r="G31" s="106"/>
      <c r="H31" s="106"/>
      <c r="I31" s="106"/>
      <c r="J31" s="106"/>
      <c r="K31" s="106"/>
      <c r="L31" s="106"/>
      <c r="M31" s="110"/>
      <c r="N31" s="111"/>
      <c r="O31" s="111"/>
      <c r="P31" s="112"/>
      <c r="Q31" s="84"/>
      <c r="R31" s="85"/>
      <c r="S31" s="104"/>
      <c r="T31" s="104"/>
      <c r="U31" s="102"/>
      <c r="V31" s="102"/>
      <c r="W31" s="102"/>
      <c r="X31" s="102"/>
      <c r="Y31" s="87">
        <f t="shared" si="0"/>
        <v>0</v>
      </c>
      <c r="Z31" s="88"/>
      <c r="AA31" s="88"/>
      <c r="AB31" s="89"/>
      <c r="AC31" s="86"/>
      <c r="AD31" s="86"/>
      <c r="AE31" s="86"/>
      <c r="AF31" s="86"/>
      <c r="AG31" s="93" t="str">
        <f>IFERROR(Y31-ROUNDUP(Y31*100/VLOOKUP(Q31,'Data Sheet'!$A$5:$B$8,2,0),0),"―")</f>
        <v>―</v>
      </c>
      <c r="AH31" s="93"/>
      <c r="AI31" s="93"/>
      <c r="AJ31" s="93"/>
      <c r="AK31" s="14"/>
      <c r="AL31" s="14"/>
      <c r="AM31" s="14"/>
      <c r="AN31" s="14"/>
    </row>
    <row r="32" spans="1:44" ht="25.15" customHeight="1" x14ac:dyDescent="0.4">
      <c r="A32" s="14"/>
      <c r="B32" s="14"/>
      <c r="C32" s="14"/>
      <c r="D32" s="14"/>
      <c r="E32" s="14"/>
      <c r="F32" s="14"/>
      <c r="G32" s="14"/>
      <c r="H32" s="14"/>
      <c r="I32" s="14"/>
      <c r="J32" s="14"/>
      <c r="K32" s="14"/>
      <c r="L32" s="14"/>
      <c r="M32" s="14"/>
      <c r="N32" s="14"/>
      <c r="O32" s="14"/>
      <c r="P32" s="14"/>
      <c r="Q32" s="14"/>
      <c r="R32" s="14"/>
      <c r="S32" s="14"/>
      <c r="T32" s="14"/>
      <c r="U32" s="90" t="s">
        <v>40</v>
      </c>
      <c r="V32" s="90"/>
      <c r="W32" s="90"/>
      <c r="X32" s="90"/>
      <c r="Y32" s="93">
        <f>SUM(Y17:AB31)</f>
        <v>0</v>
      </c>
      <c r="Z32" s="93"/>
      <c r="AA32" s="93"/>
      <c r="AB32" s="93"/>
      <c r="AG32" s="93">
        <f>SUM(AG17:AJ31)</f>
        <v>0</v>
      </c>
      <c r="AH32" s="93"/>
      <c r="AI32" s="93"/>
      <c r="AJ32" s="93"/>
      <c r="AP32" s="14"/>
      <c r="AQ32" s="14"/>
      <c r="AR32" s="14"/>
    </row>
    <row r="33" spans="1:46" ht="12.6" customHeight="1" x14ac:dyDescent="0.4">
      <c r="A33" s="14"/>
      <c r="B33" s="14"/>
      <c r="C33" s="14"/>
      <c r="D33" s="14"/>
      <c r="E33" s="14"/>
      <c r="F33" s="14"/>
      <c r="G33" s="14"/>
      <c r="H33" s="14"/>
      <c r="I33" s="14"/>
      <c r="J33" s="14"/>
      <c r="K33" s="14"/>
      <c r="L33" s="14"/>
      <c r="M33" s="14"/>
      <c r="N33" s="14"/>
      <c r="O33" s="14"/>
      <c r="P33" s="14"/>
      <c r="Q33" s="14"/>
      <c r="R33" s="14"/>
      <c r="S33" s="14"/>
      <c r="T33" s="14"/>
      <c r="Y33" s="53"/>
      <c r="Z33" s="53"/>
      <c r="AA33" s="53"/>
      <c r="AB33" s="53"/>
      <c r="AC33" s="38"/>
      <c r="AD33" s="38"/>
      <c r="AE33"/>
      <c r="AF33"/>
      <c r="AG33"/>
      <c r="AH33" s="38"/>
      <c r="AI33" s="38"/>
      <c r="AJ33" s="38"/>
      <c r="AP33" s="14"/>
      <c r="AQ33" s="14"/>
      <c r="AR33" s="14"/>
    </row>
    <row r="34" spans="1:46" s="5" customFormat="1" ht="22.9" customHeight="1" x14ac:dyDescent="0.4">
      <c r="A34" s="66" t="s">
        <v>97</v>
      </c>
      <c r="B34" s="67"/>
      <c r="C34" s="67"/>
      <c r="D34" s="67"/>
      <c r="E34" s="68"/>
      <c r="F34" s="64">
        <v>0.1</v>
      </c>
      <c r="G34" s="65"/>
      <c r="H34" s="65"/>
      <c r="I34" s="73">
        <f>SUMIF($Q$17:$R$31,"10％",$Y$17:$AB$31)</f>
        <v>0</v>
      </c>
      <c r="J34" s="73"/>
      <c r="K34" s="73"/>
      <c r="L34" s="73"/>
      <c r="M34" s="73"/>
      <c r="N34" s="74"/>
      <c r="O34" s="64" t="s">
        <v>70</v>
      </c>
      <c r="P34" s="65"/>
      <c r="Q34" s="65"/>
      <c r="R34" s="73">
        <f>SUMIF($Q$17:$R$31,"8%※",$Y$17:$AB$31)</f>
        <v>0</v>
      </c>
      <c r="S34" s="73"/>
      <c r="T34" s="73"/>
      <c r="U34" s="73"/>
      <c r="V34" s="73"/>
      <c r="W34" s="74"/>
      <c r="X34" s="69" t="s">
        <v>84</v>
      </c>
      <c r="Y34" s="70"/>
      <c r="Z34" s="70"/>
      <c r="AA34" s="73">
        <f>SUMIF($Q$17:$R$31,"非(不)課税",$Y$17:$AB$31)</f>
        <v>0</v>
      </c>
      <c r="AB34" s="73"/>
      <c r="AC34" s="73"/>
      <c r="AD34" s="73"/>
      <c r="AE34" s="73"/>
      <c r="AF34" s="74"/>
      <c r="AG34" s="14"/>
      <c r="AT34" s="14"/>
    </row>
    <row r="35" spans="1:46" s="5" customFormat="1" ht="22.9" customHeight="1" x14ac:dyDescent="0.4">
      <c r="A35" s="66" t="s">
        <v>95</v>
      </c>
      <c r="B35" s="67"/>
      <c r="C35" s="67"/>
      <c r="D35" s="67"/>
      <c r="E35" s="68"/>
      <c r="F35" s="64">
        <v>0.1</v>
      </c>
      <c r="G35" s="65"/>
      <c r="H35" s="65"/>
      <c r="I35" s="73">
        <f>ROUNDDOWN(I34/11,0)</f>
        <v>0</v>
      </c>
      <c r="J35" s="73"/>
      <c r="K35" s="73"/>
      <c r="L35" s="73"/>
      <c r="M35" s="73"/>
      <c r="N35" s="74"/>
      <c r="O35" s="64" t="s">
        <v>69</v>
      </c>
      <c r="P35" s="65"/>
      <c r="Q35" s="65"/>
      <c r="R35" s="73">
        <f>ROUNDDOWN(R34*8/108,0)</f>
        <v>0</v>
      </c>
      <c r="S35" s="73"/>
      <c r="T35" s="73"/>
      <c r="U35" s="73"/>
      <c r="V35" s="73"/>
      <c r="W35" s="74"/>
      <c r="X35" s="69" t="s">
        <v>84</v>
      </c>
      <c r="Y35" s="70"/>
      <c r="Z35" s="70"/>
      <c r="AA35" s="71" t="s">
        <v>72</v>
      </c>
      <c r="AB35" s="71"/>
      <c r="AC35" s="71"/>
      <c r="AD35" s="71"/>
      <c r="AE35" s="71"/>
      <c r="AF35" s="72"/>
      <c r="AG35" s="14"/>
    </row>
    <row r="36" spans="1:46" ht="12.6" customHeight="1" x14ac:dyDescent="0.4">
      <c r="A36" s="14"/>
      <c r="B36" s="14"/>
      <c r="C36" s="14"/>
      <c r="D36" s="14"/>
      <c r="E36" s="14"/>
      <c r="F36" s="14"/>
      <c r="G36" s="14"/>
      <c r="H36" s="14"/>
      <c r="I36" s="14"/>
      <c r="J36" s="14"/>
      <c r="K36" s="14"/>
      <c r="L36" s="14"/>
      <c r="M36" s="14"/>
      <c r="N36" s="14"/>
      <c r="O36" s="14"/>
      <c r="P36" s="14"/>
      <c r="Q36" s="14"/>
      <c r="R36" s="14"/>
      <c r="S36" s="14"/>
      <c r="T36" s="14"/>
      <c r="X36"/>
      <c r="Y36"/>
      <c r="Z36"/>
      <c r="AA36"/>
      <c r="AB36"/>
      <c r="AC36"/>
      <c r="AD36"/>
      <c r="AE36"/>
      <c r="AF36"/>
      <c r="AG36"/>
      <c r="AH36"/>
    </row>
    <row r="37" spans="1:46" x14ac:dyDescent="0.4">
      <c r="B37" s="44" t="s">
        <v>45</v>
      </c>
      <c r="M37" s="14"/>
      <c r="N37" s="14"/>
      <c r="O37" s="14"/>
      <c r="P37" s="14"/>
      <c r="X37"/>
      <c r="Y37"/>
      <c r="Z37"/>
      <c r="AA37"/>
      <c r="AB37"/>
      <c r="AC37"/>
      <c r="AD37"/>
      <c r="AE37"/>
      <c r="AF37"/>
      <c r="AG37"/>
      <c r="AH37"/>
    </row>
    <row r="38" spans="1:46" x14ac:dyDescent="0.4">
      <c r="A38" s="22" t="s">
        <v>46</v>
      </c>
      <c r="N38" s="14"/>
      <c r="O38" s="14"/>
      <c r="P38" s="14"/>
    </row>
    <row r="39" spans="1:46" x14ac:dyDescent="0.4">
      <c r="A39" s="75" t="s">
        <v>47</v>
      </c>
      <c r="B39" s="75"/>
      <c r="C39" s="75"/>
      <c r="D39" s="75"/>
      <c r="E39" s="10" t="s">
        <v>3</v>
      </c>
      <c r="F39" s="81"/>
      <c r="G39" s="81"/>
      <c r="H39" s="81"/>
      <c r="I39" s="81"/>
      <c r="J39" s="81"/>
      <c r="K39" s="81"/>
      <c r="L39" s="81"/>
    </row>
    <row r="40" spans="1:46" x14ac:dyDescent="0.4">
      <c r="A40" s="75" t="s">
        <v>48</v>
      </c>
      <c r="B40" s="75"/>
      <c r="C40" s="75"/>
      <c r="D40" s="75"/>
      <c r="E40" s="10" t="s">
        <v>3</v>
      </c>
      <c r="F40" s="77"/>
      <c r="G40" s="78"/>
      <c r="H40" s="78"/>
      <c r="I40" s="78"/>
      <c r="J40" s="78"/>
      <c r="K40" s="78"/>
      <c r="L40" s="78"/>
      <c r="M40" s="78"/>
      <c r="N40" s="78"/>
      <c r="O40" s="78"/>
      <c r="P40" s="78"/>
      <c r="Q40" s="78"/>
      <c r="R40" s="78"/>
      <c r="S40" s="79"/>
    </row>
    <row r="41" spans="1:46" x14ac:dyDescent="0.4">
      <c r="M41" s="14"/>
      <c r="N41" s="14"/>
      <c r="O41" s="14"/>
      <c r="P41" s="14"/>
    </row>
    <row r="42" spans="1:46" x14ac:dyDescent="0.4">
      <c r="A42" s="22" t="s">
        <v>49</v>
      </c>
      <c r="M42" s="14"/>
      <c r="N42" s="14"/>
    </row>
    <row r="43" spans="1:46" ht="18" customHeight="1" x14ac:dyDescent="0.4">
      <c r="A43" s="75" t="s">
        <v>77</v>
      </c>
      <c r="B43" s="75"/>
      <c r="C43" s="75"/>
      <c r="D43" s="75"/>
      <c r="E43" s="10" t="s">
        <v>3</v>
      </c>
      <c r="F43" s="80"/>
      <c r="G43" s="80"/>
      <c r="H43" s="80"/>
      <c r="I43" s="80"/>
      <c r="J43" s="80"/>
      <c r="K43" s="80"/>
      <c r="L43" s="80"/>
      <c r="U43" s="7"/>
      <c r="V43" s="5"/>
      <c r="AO43" s="30"/>
    </row>
    <row r="44" spans="1:46" ht="16.5" x14ac:dyDescent="0.4">
      <c r="A44" s="75" t="s">
        <v>41</v>
      </c>
      <c r="B44" s="75"/>
      <c r="C44" s="75"/>
      <c r="D44" s="75"/>
      <c r="E44" s="39" t="s">
        <v>3</v>
      </c>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O44" s="30"/>
    </row>
    <row r="45" spans="1:46" x14ac:dyDescent="0.4">
      <c r="A45" s="75" t="s">
        <v>42</v>
      </c>
      <c r="B45" s="75"/>
      <c r="C45" s="75"/>
      <c r="D45" s="75"/>
      <c r="E45" s="39" t="s">
        <v>3</v>
      </c>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row>
    <row r="46" spans="1:46" x14ac:dyDescent="0.4">
      <c r="U46" s="14"/>
      <c r="V46" s="14"/>
      <c r="W46" s="14"/>
      <c r="X46" s="14"/>
      <c r="Y46" s="14"/>
      <c r="Z46" s="14"/>
      <c r="AA46" s="14"/>
      <c r="AB46" s="14"/>
      <c r="AC46" s="14"/>
      <c r="AD46" s="14"/>
      <c r="AE46" s="14"/>
      <c r="AF46" s="14"/>
    </row>
    <row r="47" spans="1:46" x14ac:dyDescent="0.4">
      <c r="U47" s="14"/>
      <c r="V47" s="14"/>
      <c r="W47" s="14"/>
      <c r="X47" s="14"/>
      <c r="Y47" s="14"/>
      <c r="Z47" s="14"/>
      <c r="AA47" s="14"/>
      <c r="AB47" s="14"/>
      <c r="AC47" s="14"/>
      <c r="AD47" s="14"/>
      <c r="AE47" s="14"/>
      <c r="AF47" s="14"/>
    </row>
  </sheetData>
  <mergeCells count="197">
    <mergeCell ref="F44:AF44"/>
    <mergeCell ref="F45:AF45"/>
    <mergeCell ref="A28:B28"/>
    <mergeCell ref="A29:B29"/>
    <mergeCell ref="W12:AJ12"/>
    <mergeCell ref="A16:B16"/>
    <mergeCell ref="A17:B17"/>
    <mergeCell ref="A18:B18"/>
    <mergeCell ref="A19:B19"/>
    <mergeCell ref="A20:B20"/>
    <mergeCell ref="C23:L23"/>
    <mergeCell ref="C24:L24"/>
    <mergeCell ref="A21:B21"/>
    <mergeCell ref="A22:B22"/>
    <mergeCell ref="A23:B23"/>
    <mergeCell ref="A24:B24"/>
    <mergeCell ref="A25:B25"/>
    <mergeCell ref="A26:B26"/>
    <mergeCell ref="A27:B27"/>
    <mergeCell ref="A12:Q12"/>
    <mergeCell ref="R12:V12"/>
    <mergeCell ref="C17:L17"/>
    <mergeCell ref="C18:L18"/>
    <mergeCell ref="C19:L19"/>
    <mergeCell ref="C20:L20"/>
    <mergeCell ref="S16:T16"/>
    <mergeCell ref="A5:E6"/>
    <mergeCell ref="A7:E8"/>
    <mergeCell ref="J5:V5"/>
    <mergeCell ref="J6:V6"/>
    <mergeCell ref="J7:V7"/>
    <mergeCell ref="J8:V8"/>
    <mergeCell ref="J9:V9"/>
    <mergeCell ref="J10:V10"/>
    <mergeCell ref="A9:E10"/>
    <mergeCell ref="M16:P16"/>
    <mergeCell ref="M17:P17"/>
    <mergeCell ref="M18:P18"/>
    <mergeCell ref="M19:P19"/>
    <mergeCell ref="M20:P20"/>
    <mergeCell ref="F5:H5"/>
    <mergeCell ref="F6:H6"/>
    <mergeCell ref="F7:H7"/>
    <mergeCell ref="F8:H8"/>
    <mergeCell ref="F9:H9"/>
    <mergeCell ref="F10:H10"/>
    <mergeCell ref="C16:L16"/>
    <mergeCell ref="U16:X16"/>
    <mergeCell ref="C25:L25"/>
    <mergeCell ref="C26:L26"/>
    <mergeCell ref="C27:L27"/>
    <mergeCell ref="C28:L28"/>
    <mergeCell ref="C29:L29"/>
    <mergeCell ref="C30:L30"/>
    <mergeCell ref="C31:L31"/>
    <mergeCell ref="J11:V11"/>
    <mergeCell ref="A11:H11"/>
    <mergeCell ref="A30:B30"/>
    <mergeCell ref="A31:B31"/>
    <mergeCell ref="M21:P21"/>
    <mergeCell ref="M22:P22"/>
    <mergeCell ref="M23:P23"/>
    <mergeCell ref="M24:P24"/>
    <mergeCell ref="M25:P25"/>
    <mergeCell ref="M26:P26"/>
    <mergeCell ref="M27:P27"/>
    <mergeCell ref="M28:P28"/>
    <mergeCell ref="M29:P29"/>
    <mergeCell ref="M30:P30"/>
    <mergeCell ref="M31:P31"/>
    <mergeCell ref="C21:L21"/>
    <mergeCell ref="C22:L22"/>
    <mergeCell ref="S23:T23"/>
    <mergeCell ref="S24:T24"/>
    <mergeCell ref="Y19:AB19"/>
    <mergeCell ref="Y20:AB20"/>
    <mergeCell ref="U24:X24"/>
    <mergeCell ref="U25:X25"/>
    <mergeCell ref="U26:X26"/>
    <mergeCell ref="S31:T31"/>
    <mergeCell ref="S25:T25"/>
    <mergeCell ref="S26:T26"/>
    <mergeCell ref="S27:T27"/>
    <mergeCell ref="S28:T28"/>
    <mergeCell ref="S29:T29"/>
    <mergeCell ref="S30:T30"/>
    <mergeCell ref="U28:X28"/>
    <mergeCell ref="U29:X29"/>
    <mergeCell ref="U23:X23"/>
    <mergeCell ref="U27:X27"/>
    <mergeCell ref="Y28:AB28"/>
    <mergeCell ref="Y29:AB29"/>
    <mergeCell ref="S19:T19"/>
    <mergeCell ref="S20:T20"/>
    <mergeCell ref="U17:X17"/>
    <mergeCell ref="U18:X18"/>
    <mergeCell ref="U19:X19"/>
    <mergeCell ref="U20:X20"/>
    <mergeCell ref="U21:X21"/>
    <mergeCell ref="U22:X22"/>
    <mergeCell ref="S21:T21"/>
    <mergeCell ref="S22:T22"/>
    <mergeCell ref="S17:T17"/>
    <mergeCell ref="S18:T18"/>
    <mergeCell ref="AG21:AJ21"/>
    <mergeCell ref="AG22:AJ22"/>
    <mergeCell ref="AG23:AJ23"/>
    <mergeCell ref="AG24:AJ24"/>
    <mergeCell ref="AG25:AJ25"/>
    <mergeCell ref="AG26:AJ26"/>
    <mergeCell ref="Y27:AB27"/>
    <mergeCell ref="Y25:AB25"/>
    <mergeCell ref="Y26:AB26"/>
    <mergeCell ref="Y32:AB32"/>
    <mergeCell ref="AG32:AJ32"/>
    <mergeCell ref="U32:X32"/>
    <mergeCell ref="Q27:R27"/>
    <mergeCell ref="Q28:R28"/>
    <mergeCell ref="Q29:R29"/>
    <mergeCell ref="Q30:R30"/>
    <mergeCell ref="Q31:R31"/>
    <mergeCell ref="Q21:R21"/>
    <mergeCell ref="Q22:R22"/>
    <mergeCell ref="Q23:R23"/>
    <mergeCell ref="Q24:R24"/>
    <mergeCell ref="Q25:R25"/>
    <mergeCell ref="Q26:R26"/>
    <mergeCell ref="AG27:AJ27"/>
    <mergeCell ref="AG28:AJ28"/>
    <mergeCell ref="AG29:AJ29"/>
    <mergeCell ref="AG30:AJ30"/>
    <mergeCell ref="AG31:AJ31"/>
    <mergeCell ref="U30:X30"/>
    <mergeCell ref="U31:X31"/>
    <mergeCell ref="Y21:AB21"/>
    <mergeCell ref="Y22:AB22"/>
    <mergeCell ref="Y23:AB23"/>
    <mergeCell ref="AG17:AJ17"/>
    <mergeCell ref="A1:AJ1"/>
    <mergeCell ref="A13:L13"/>
    <mergeCell ref="AC22:AF22"/>
    <mergeCell ref="AC23:AF23"/>
    <mergeCell ref="AC24:AF24"/>
    <mergeCell ref="AC25:AF25"/>
    <mergeCell ref="AC26:AF26"/>
    <mergeCell ref="AC16:AF16"/>
    <mergeCell ref="AC17:AF17"/>
    <mergeCell ref="AC18:AF18"/>
    <mergeCell ref="AC19:AF19"/>
    <mergeCell ref="AC20:AF20"/>
    <mergeCell ref="AC21:AF21"/>
    <mergeCell ref="I2:Q2"/>
    <mergeCell ref="Y2:AH2"/>
    <mergeCell ref="Q16:R16"/>
    <mergeCell ref="N13:V13"/>
    <mergeCell ref="AG18:AJ18"/>
    <mergeCell ref="AG19:AJ19"/>
    <mergeCell ref="AG20:AJ20"/>
    <mergeCell ref="Y24:AB24"/>
    <mergeCell ref="Y17:AB17"/>
    <mergeCell ref="Y18:AB18"/>
    <mergeCell ref="A43:D43"/>
    <mergeCell ref="AG15:AJ15"/>
    <mergeCell ref="F40:S40"/>
    <mergeCell ref="A40:D40"/>
    <mergeCell ref="F43:L43"/>
    <mergeCell ref="A44:D44"/>
    <mergeCell ref="A45:D45"/>
    <mergeCell ref="A39:D39"/>
    <mergeCell ref="F39:L39"/>
    <mergeCell ref="Q17:R17"/>
    <mergeCell ref="Q18:R18"/>
    <mergeCell ref="Q19:R19"/>
    <mergeCell ref="Q20:R20"/>
    <mergeCell ref="AC28:AF28"/>
    <mergeCell ref="AC29:AF29"/>
    <mergeCell ref="AC30:AF30"/>
    <mergeCell ref="AC31:AF31"/>
    <mergeCell ref="AC27:AF27"/>
    <mergeCell ref="Y30:AB30"/>
    <mergeCell ref="Y31:AB31"/>
    <mergeCell ref="Y16:AB16"/>
    <mergeCell ref="AG16:AJ16"/>
    <mergeCell ref="F35:H35"/>
    <mergeCell ref="F34:H34"/>
    <mergeCell ref="O35:Q35"/>
    <mergeCell ref="O34:Q34"/>
    <mergeCell ref="A34:E34"/>
    <mergeCell ref="A35:E35"/>
    <mergeCell ref="X34:Z34"/>
    <mergeCell ref="X35:Z35"/>
    <mergeCell ref="AA35:AF35"/>
    <mergeCell ref="AA34:AF34"/>
    <mergeCell ref="R35:W35"/>
    <mergeCell ref="R34:W34"/>
    <mergeCell ref="I35:N35"/>
    <mergeCell ref="I34:N34"/>
  </mergeCells>
  <phoneticPr fontId="1"/>
  <conditionalFormatting sqref="AC17:AF17">
    <cfRule type="expression" dxfId="5" priority="13">
      <formula>$F$43=""</formula>
    </cfRule>
  </conditionalFormatting>
  <conditionalFormatting sqref="J11:V11">
    <cfRule type="expression" dxfId="4" priority="14">
      <formula>$R$12="登録済"</formula>
    </cfRule>
  </conditionalFormatting>
  <conditionalFormatting sqref="W12:AJ12">
    <cfRule type="containsText" dxfId="3" priority="1" operator="containsText" text="選択してください">
      <formula>NOT(ISERROR(SEARCH("選択してください",W12)))</formula>
    </cfRule>
  </conditionalFormatting>
  <dataValidations count="7">
    <dataValidation imeMode="on" allowBlank="1" showInputMessage="1" showErrorMessage="1" sqref="J6:V6 J8:V8 J10:V10 C17:C31 F40:S40" xr:uid="{00000000-0002-0000-0000-000000000000}"/>
    <dataValidation type="custom" imeMode="off" allowBlank="1" showInputMessage="1" showErrorMessage="1" errorTitle="桁数が異なります。" error="13桁の数字を入力してください。" promptTitle="記載時はご注意ください！" prompt="数字13桁のみ記載してください。_x000a_（「Ｔ」の記載は不要です）" sqref="J11:V11" xr:uid="{00000000-0002-0000-0000-000001000000}">
      <formula1>$W$11=13</formula1>
    </dataValidation>
    <dataValidation imeMode="on" allowBlank="1" showInputMessage="1" showErrorMessage="1" promptTitle="入力時の注意" prompt="必要に応じて２行に分けてご記載ください。" sqref="J5:V5 J7:V7 J9:V9" xr:uid="{00000000-0002-0000-0000-000002000000}"/>
    <dataValidation imeMode="off" allowBlank="1" showInputMessage="1" showErrorMessage="1" sqref="S17:U31 AC17:AC31 M17:M19 AC36 AG36 AC33 Y17:Y32 AG17:AG32" xr:uid="{00000000-0002-0000-0000-000003000000}"/>
    <dataValidation type="custom" imeMode="off" allowBlank="1" showInputMessage="1" showErrorMessage="1" errorTitle="桁数が異なります。" error="数字12桁を入力してください。" promptTitle="記載時はご注意ください！" prompt="数字12桁で記載してください。" sqref="N13:V13" xr:uid="{00000000-0002-0000-0000-000004000000}">
      <formula1>$W$13=12</formula1>
    </dataValidation>
    <dataValidation imeMode="off" allowBlank="1" showInputMessage="1" showErrorMessage="1" promptTitle="入力上の注意" prompt="yyyy/m/dと入力すれば、自動的に年月日で表記されます。" sqref="F39:L39 F43:L43" xr:uid="{00000000-0002-0000-0000-000005000000}"/>
    <dataValidation type="list" allowBlank="1" showErrorMessage="1" promptTitle="ご注意ください！" sqref="R12:V12" xr:uid="{00000000-0002-0000-0000-000006000000}">
      <formula1>"登録済,未登録,申請中"</formula1>
    </dataValidation>
  </dataValidations>
  <printOptions horizontalCentered="1" verticalCentered="1"/>
  <pageMargins left="0.39370078740157483" right="0.39370078740157483" top="0.39370078740157483" bottom="0.39370078740157483" header="0.31496062992125984" footer="0.31496062992125984"/>
  <pageSetup paperSize="9" scale="81" orientation="portrait" r:id="rId1"/>
  <ignoredErrors>
    <ignoredError sqref="Y17:Y18"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'Data Sheet'!$A$5:$A$7</xm:f>
          </x14:formula1>
          <xm:sqref>Q17:R31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4"/>
  <sheetViews>
    <sheetView showZeros="0" zoomScale="120" zoomScaleNormal="120" zoomScaleSheetLayoutView="115" workbookViewId="0">
      <selection sqref="A1:AB2"/>
    </sheetView>
  </sheetViews>
  <sheetFormatPr defaultColWidth="3" defaultRowHeight="12.6" customHeight="1" x14ac:dyDescent="0.4"/>
  <cols>
    <col min="1" max="1" width="3.125" style="5" customWidth="1"/>
    <col min="2" max="2" width="3" style="5" customWidth="1"/>
    <col min="3" max="14" width="3" style="5"/>
    <col min="15" max="15" width="3" style="5" customWidth="1"/>
    <col min="16" max="27" width="3" style="5"/>
    <col min="28" max="30" width="3" style="5" customWidth="1"/>
    <col min="31" max="33" width="3" style="5"/>
    <col min="34" max="34" width="0" style="5" hidden="1" customWidth="1"/>
    <col min="35" max="35" width="3" style="5" customWidth="1"/>
    <col min="36" max="16384" width="3" style="5"/>
  </cols>
  <sheetData>
    <row r="1" spans="1:28" ht="12.6" customHeight="1" x14ac:dyDescent="0.4">
      <c r="A1" s="160" t="s">
        <v>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row>
    <row r="2" spans="1:28" ht="12.6" customHeight="1" x14ac:dyDescent="0.4">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row>
    <row r="3" spans="1:28" ht="12.6" customHeight="1" x14ac:dyDescent="0.4">
      <c r="T3" s="162">
        <f>入力用シート!F43</f>
        <v>0</v>
      </c>
      <c r="U3" s="162"/>
      <c r="V3" s="162"/>
      <c r="W3" s="162"/>
      <c r="X3" s="162"/>
      <c r="Y3" s="162"/>
      <c r="Z3" s="162"/>
      <c r="AA3" s="162"/>
      <c r="AB3" s="162"/>
    </row>
    <row r="4" spans="1:28" ht="14.25" x14ac:dyDescent="0.4">
      <c r="A4" s="152" t="s">
        <v>1</v>
      </c>
      <c r="B4" s="152"/>
      <c r="C4" s="152"/>
      <c r="D4" s="152"/>
      <c r="E4" s="152"/>
      <c r="F4" s="152"/>
      <c r="G4" s="152"/>
      <c r="H4" s="152"/>
      <c r="I4" s="152"/>
      <c r="J4" s="152"/>
    </row>
    <row r="5" spans="1:28" ht="9" customHeight="1" x14ac:dyDescent="0.4"/>
    <row r="6" spans="1:28" ht="12.6" customHeight="1" x14ac:dyDescent="0.4">
      <c r="H6" s="6"/>
      <c r="I6" s="161" t="s">
        <v>5</v>
      </c>
      <c r="J6" s="161"/>
      <c r="K6" s="161"/>
      <c r="L6" s="161"/>
      <c r="M6" s="161"/>
      <c r="N6" s="7" t="s">
        <v>3</v>
      </c>
      <c r="O6" s="153">
        <f>入力用シート!J5</f>
        <v>0</v>
      </c>
      <c r="P6" s="153"/>
      <c r="Q6" s="153"/>
      <c r="R6" s="153"/>
      <c r="S6" s="153"/>
      <c r="T6" s="153"/>
      <c r="U6" s="153"/>
      <c r="V6" s="153"/>
      <c r="W6" s="153"/>
      <c r="X6" s="153"/>
      <c r="Y6" s="153"/>
      <c r="Z6" s="153"/>
      <c r="AA6" s="153"/>
      <c r="AB6" s="153"/>
    </row>
    <row r="7" spans="1:28" ht="12.6" customHeight="1" x14ac:dyDescent="0.4">
      <c r="H7" s="6"/>
      <c r="I7" s="187"/>
      <c r="J7" s="187"/>
      <c r="K7" s="187"/>
      <c r="L7" s="187"/>
      <c r="M7" s="187"/>
      <c r="N7" s="7"/>
      <c r="O7" s="153">
        <f>入力用シート!J6</f>
        <v>0</v>
      </c>
      <c r="P7" s="153"/>
      <c r="Q7" s="153"/>
      <c r="R7" s="153"/>
      <c r="S7" s="153"/>
      <c r="T7" s="153"/>
      <c r="U7" s="153"/>
      <c r="V7" s="153"/>
      <c r="W7" s="153"/>
      <c r="X7" s="153"/>
      <c r="Y7" s="153"/>
      <c r="Z7" s="153"/>
      <c r="AA7" s="153"/>
      <c r="AB7" s="153"/>
    </row>
    <row r="8" spans="1:28" ht="12.6" customHeight="1" x14ac:dyDescent="0.4">
      <c r="H8" s="6"/>
      <c r="I8" s="161" t="s">
        <v>2</v>
      </c>
      <c r="J8" s="161"/>
      <c r="K8" s="161"/>
      <c r="L8" s="161"/>
      <c r="M8" s="161"/>
      <c r="N8" s="7" t="s">
        <v>3</v>
      </c>
      <c r="O8" s="153">
        <f>入力用シート!J7</f>
        <v>0</v>
      </c>
      <c r="P8" s="153"/>
      <c r="Q8" s="153"/>
      <c r="R8" s="153"/>
      <c r="S8" s="153"/>
      <c r="T8" s="153"/>
      <c r="U8" s="153"/>
      <c r="V8" s="153"/>
      <c r="W8" s="153"/>
      <c r="X8" s="153"/>
      <c r="Y8" s="153"/>
      <c r="Z8" s="153"/>
      <c r="AA8" s="153"/>
      <c r="AB8" s="153"/>
    </row>
    <row r="9" spans="1:28" ht="12.6" customHeight="1" x14ac:dyDescent="0.4">
      <c r="H9" s="6"/>
      <c r="I9" s="187"/>
      <c r="J9" s="187"/>
      <c r="K9" s="187"/>
      <c r="L9" s="187"/>
      <c r="M9" s="187"/>
      <c r="N9" s="7"/>
      <c r="O9" s="153">
        <f>入力用シート!J8</f>
        <v>0</v>
      </c>
      <c r="P9" s="153"/>
      <c r="Q9" s="153"/>
      <c r="R9" s="153"/>
      <c r="S9" s="153"/>
      <c r="T9" s="153"/>
      <c r="U9" s="153"/>
      <c r="V9" s="153"/>
      <c r="W9" s="153"/>
      <c r="X9" s="153"/>
      <c r="Y9" s="153"/>
      <c r="Z9" s="153"/>
      <c r="AA9" s="153"/>
      <c r="AB9" s="153"/>
    </row>
    <row r="10" spans="1:28" ht="12.6" customHeight="1" x14ac:dyDescent="0.4">
      <c r="H10" s="6"/>
      <c r="I10" s="161" t="s">
        <v>4</v>
      </c>
      <c r="J10" s="161"/>
      <c r="K10" s="161"/>
      <c r="L10" s="161"/>
      <c r="M10" s="161"/>
      <c r="N10" s="7" t="s">
        <v>3</v>
      </c>
      <c r="O10" s="153">
        <f>入力用シート!J9</f>
        <v>0</v>
      </c>
      <c r="P10" s="153"/>
      <c r="Q10" s="153"/>
      <c r="R10" s="153"/>
      <c r="S10" s="153"/>
      <c r="T10" s="153"/>
      <c r="U10" s="153"/>
      <c r="V10" s="153"/>
      <c r="W10" s="153"/>
      <c r="X10" s="153"/>
      <c r="Y10" s="153"/>
      <c r="Z10" s="153"/>
      <c r="AA10" s="153"/>
      <c r="AB10" s="153"/>
    </row>
    <row r="11" spans="1:28" ht="12.6" customHeight="1" x14ac:dyDescent="0.4">
      <c r="O11" s="153">
        <f>入力用シート!J10</f>
        <v>0</v>
      </c>
      <c r="P11" s="153"/>
      <c r="Q11" s="153"/>
      <c r="R11" s="153"/>
      <c r="S11" s="153"/>
      <c r="T11" s="153"/>
      <c r="U11" s="153"/>
      <c r="V11" s="153"/>
      <c r="W11" s="153"/>
      <c r="X11" s="153"/>
      <c r="Y11" s="153"/>
      <c r="Z11" s="153"/>
      <c r="AA11" s="153"/>
      <c r="AB11" s="153"/>
    </row>
    <row r="12" spans="1:28" ht="12.6" customHeight="1" x14ac:dyDescent="0.4">
      <c r="I12" s="180" t="s">
        <v>6</v>
      </c>
      <c r="J12" s="181"/>
      <c r="K12" s="181"/>
      <c r="L12" s="181"/>
      <c r="M12" s="181"/>
      <c r="N12" s="182"/>
      <c r="O12" s="150" t="s">
        <v>7</v>
      </c>
      <c r="P12" s="163" t="str">
        <f>MID(入力用シート!$J$11,1,1)</f>
        <v/>
      </c>
      <c r="Q12" s="163" t="str">
        <f>MID(入力用シート!$J$11,2,1)</f>
        <v/>
      </c>
      <c r="R12" s="163" t="str">
        <f>MID(入力用シート!$J$11,3,1)</f>
        <v/>
      </c>
      <c r="S12" s="163" t="str">
        <f>MID(入力用シート!$J$11,4,1)</f>
        <v/>
      </c>
      <c r="T12" s="163" t="str">
        <f>MID(入力用シート!$J$11,5,1)</f>
        <v/>
      </c>
      <c r="U12" s="163" t="str">
        <f>MID(入力用シート!$J$11,6,1)</f>
        <v/>
      </c>
      <c r="V12" s="163" t="str">
        <f>MID(入力用シート!$J$11,7,1)</f>
        <v/>
      </c>
      <c r="W12" s="163" t="str">
        <f>MID(入力用シート!$J$11,8,1)</f>
        <v/>
      </c>
      <c r="X12" s="163" t="str">
        <f>MID(入力用シート!$J$11,9,1)</f>
        <v/>
      </c>
      <c r="Y12" s="163" t="str">
        <f>MID(入力用シート!$J$11,10,1)</f>
        <v/>
      </c>
      <c r="Z12" s="163" t="str">
        <f>MID(入力用シート!$J$11,11,1)</f>
        <v/>
      </c>
      <c r="AA12" s="163" t="str">
        <f>MID(入力用シート!$J$11,12,1)</f>
        <v/>
      </c>
      <c r="AB12" s="165" t="str">
        <f>MID(入力用シート!$J$11,13,1)</f>
        <v/>
      </c>
    </row>
    <row r="13" spans="1:28" ht="12.6" customHeight="1" x14ac:dyDescent="0.4">
      <c r="I13" s="183"/>
      <c r="J13" s="184"/>
      <c r="K13" s="184"/>
      <c r="L13" s="184"/>
      <c r="M13" s="184"/>
      <c r="N13" s="185"/>
      <c r="O13" s="151"/>
      <c r="P13" s="164"/>
      <c r="Q13" s="164"/>
      <c r="R13" s="164"/>
      <c r="S13" s="164"/>
      <c r="T13" s="164"/>
      <c r="U13" s="164"/>
      <c r="V13" s="164"/>
      <c r="W13" s="164"/>
      <c r="X13" s="164"/>
      <c r="Y13" s="164"/>
      <c r="Z13" s="164"/>
      <c r="AA13" s="164"/>
      <c r="AB13" s="166"/>
    </row>
    <row r="14" spans="1:28" ht="13.9" customHeight="1" x14ac:dyDescent="0.4">
      <c r="I14" s="43" t="str">
        <f>VLOOKUP(入力用シート!$R$12,'Data Sheet'!$A$1:$B$3,2,0)</f>
        <v>□</v>
      </c>
      <c r="J14" s="8" t="s">
        <v>8</v>
      </c>
    </row>
    <row r="15" spans="1:28" ht="9" customHeight="1" x14ac:dyDescent="0.4"/>
    <row r="16" spans="1:28" ht="12.6" customHeight="1" x14ac:dyDescent="0.4">
      <c r="C16" s="5" t="s">
        <v>9</v>
      </c>
    </row>
    <row r="17" spans="1:34" ht="9" customHeight="1" thickBot="1" x14ac:dyDescent="0.45"/>
    <row r="18" spans="1:34" ht="12.6" customHeight="1" x14ac:dyDescent="0.4">
      <c r="G18" s="176" t="s">
        <v>10</v>
      </c>
      <c r="H18" s="176"/>
      <c r="I18" s="176"/>
      <c r="J18" s="176"/>
      <c r="K18" s="178">
        <f>SUM(W22:Z36)</f>
        <v>0</v>
      </c>
      <c r="L18" s="178"/>
      <c r="M18" s="178"/>
      <c r="N18" s="178"/>
      <c r="O18" s="178"/>
      <c r="P18" s="178"/>
      <c r="Q18" s="178"/>
      <c r="R18" s="178"/>
      <c r="S18" s="178"/>
      <c r="T18" s="178"/>
      <c r="U18" s="178"/>
      <c r="V18" s="178"/>
    </row>
    <row r="19" spans="1:34" ht="12.6" customHeight="1" thickBot="1" x14ac:dyDescent="0.45">
      <c r="G19" s="177"/>
      <c r="H19" s="177"/>
      <c r="I19" s="177"/>
      <c r="J19" s="177"/>
      <c r="K19" s="179"/>
      <c r="L19" s="179"/>
      <c r="M19" s="179"/>
      <c r="N19" s="179"/>
      <c r="O19" s="179"/>
      <c r="P19" s="179"/>
      <c r="Q19" s="179"/>
      <c r="R19" s="179"/>
      <c r="S19" s="179"/>
      <c r="T19" s="179"/>
      <c r="U19" s="179"/>
      <c r="V19" s="179"/>
      <c r="X19" s="188" t="s">
        <v>73</v>
      </c>
      <c r="Y19" s="188"/>
      <c r="Z19" s="188"/>
      <c r="AA19" s="188"/>
      <c r="AB19" s="188"/>
      <c r="AD19" s="191" t="s">
        <v>43</v>
      </c>
      <c r="AE19" s="191"/>
      <c r="AF19" s="191"/>
    </row>
    <row r="20" spans="1:34" ht="9" customHeight="1" x14ac:dyDescent="0.4">
      <c r="X20" s="189"/>
      <c r="Y20" s="189"/>
      <c r="Z20" s="189"/>
      <c r="AA20" s="189"/>
      <c r="AB20" s="189"/>
      <c r="AD20" s="76"/>
      <c r="AE20" s="76"/>
      <c r="AF20" s="76"/>
    </row>
    <row r="21" spans="1:34" ht="22.9" customHeight="1" x14ac:dyDescent="0.4">
      <c r="A21" s="9"/>
      <c r="B21" s="156" t="s">
        <v>11</v>
      </c>
      <c r="C21" s="156"/>
      <c r="D21" s="156" t="s">
        <v>12</v>
      </c>
      <c r="E21" s="156"/>
      <c r="F21" s="156"/>
      <c r="G21" s="156"/>
      <c r="H21" s="156"/>
      <c r="I21" s="156"/>
      <c r="J21" s="156"/>
      <c r="K21" s="156"/>
      <c r="L21" s="156"/>
      <c r="M21" s="156" t="s">
        <v>30</v>
      </c>
      <c r="N21" s="156"/>
      <c r="O21" s="156"/>
      <c r="P21" s="156"/>
      <c r="Q21" s="186" t="s">
        <v>31</v>
      </c>
      <c r="R21" s="186"/>
      <c r="S21" s="186" t="s">
        <v>32</v>
      </c>
      <c r="T21" s="186"/>
      <c r="U21" s="186"/>
      <c r="V21" s="186"/>
      <c r="W21" s="156" t="s">
        <v>13</v>
      </c>
      <c r="X21" s="156"/>
      <c r="Y21" s="156"/>
      <c r="Z21" s="156"/>
      <c r="AA21" s="156" t="s">
        <v>14</v>
      </c>
      <c r="AB21" s="156"/>
      <c r="AD21" s="141" t="s">
        <v>44</v>
      </c>
      <c r="AE21" s="142"/>
      <c r="AF21" s="143"/>
    </row>
    <row r="22" spans="1:34" ht="22.9" customHeight="1" x14ac:dyDescent="0.4">
      <c r="A22" s="10">
        <v>1</v>
      </c>
      <c r="B22" s="149">
        <f>入力用シート!AC17</f>
        <v>0</v>
      </c>
      <c r="C22" s="149"/>
      <c r="D22" s="167">
        <f>入力用シート!C17</f>
        <v>0</v>
      </c>
      <c r="E22" s="167"/>
      <c r="F22" s="167"/>
      <c r="G22" s="167"/>
      <c r="H22" s="167"/>
      <c r="I22" s="167"/>
      <c r="J22" s="167"/>
      <c r="K22" s="167"/>
      <c r="L22" s="167"/>
      <c r="M22" s="167">
        <f>入力用シート!M17</f>
        <v>0</v>
      </c>
      <c r="N22" s="167"/>
      <c r="O22" s="167"/>
      <c r="P22" s="167"/>
      <c r="Q22" s="154">
        <f>入力用シート!S17</f>
        <v>0</v>
      </c>
      <c r="R22" s="154"/>
      <c r="S22" s="155">
        <f>入力用シート!U17</f>
        <v>0</v>
      </c>
      <c r="T22" s="155"/>
      <c r="U22" s="155"/>
      <c r="V22" s="155"/>
      <c r="W22" s="157">
        <f>入力用シート!Y17</f>
        <v>0</v>
      </c>
      <c r="X22" s="157"/>
      <c r="Y22" s="157"/>
      <c r="Z22" s="157"/>
      <c r="AA22" s="159">
        <f>入力用シート!Q17</f>
        <v>0</v>
      </c>
      <c r="AB22" s="159"/>
      <c r="AD22" s="144" t="str">
        <f>入力用シート!AG17</f>
        <v>―</v>
      </c>
      <c r="AE22" s="145"/>
      <c r="AF22" s="146"/>
      <c r="AH22" s="5">
        <f>LEN(入力用シート!C17)</f>
        <v>0</v>
      </c>
    </row>
    <row r="23" spans="1:34" ht="22.9" customHeight="1" x14ac:dyDescent="0.4">
      <c r="A23" s="10">
        <v>2</v>
      </c>
      <c r="B23" s="149">
        <f>入力用シート!AC18</f>
        <v>0</v>
      </c>
      <c r="C23" s="149"/>
      <c r="D23" s="158" t="str">
        <f>IF(入力用シート!C18="","以下余白",入力用シート!C18)</f>
        <v>以下余白</v>
      </c>
      <c r="E23" s="158"/>
      <c r="F23" s="158"/>
      <c r="G23" s="158"/>
      <c r="H23" s="158"/>
      <c r="I23" s="158"/>
      <c r="J23" s="158"/>
      <c r="K23" s="158"/>
      <c r="L23" s="158"/>
      <c r="M23" s="167">
        <f>入力用シート!M18</f>
        <v>0</v>
      </c>
      <c r="N23" s="167"/>
      <c r="O23" s="167"/>
      <c r="P23" s="167"/>
      <c r="Q23" s="154">
        <f>入力用シート!S18</f>
        <v>0</v>
      </c>
      <c r="R23" s="154"/>
      <c r="S23" s="155">
        <f>入力用シート!U18</f>
        <v>0</v>
      </c>
      <c r="T23" s="155"/>
      <c r="U23" s="155"/>
      <c r="V23" s="155"/>
      <c r="W23" s="157">
        <f>入力用シート!Y18</f>
        <v>0</v>
      </c>
      <c r="X23" s="157"/>
      <c r="Y23" s="157"/>
      <c r="Z23" s="157"/>
      <c r="AA23" s="159">
        <f>入力用シート!Q18</f>
        <v>0</v>
      </c>
      <c r="AB23" s="159"/>
      <c r="AD23" s="144" t="str">
        <f>入力用シート!AG18</f>
        <v>―</v>
      </c>
      <c r="AE23" s="145"/>
      <c r="AF23" s="146"/>
      <c r="AH23" s="5">
        <f>LEN(入力用シート!C18)</f>
        <v>0</v>
      </c>
    </row>
    <row r="24" spans="1:34" ht="22.9" customHeight="1" x14ac:dyDescent="0.4">
      <c r="A24" s="10">
        <v>3</v>
      </c>
      <c r="B24" s="149">
        <f>入力用シート!AC19</f>
        <v>0</v>
      </c>
      <c r="C24" s="149"/>
      <c r="D24" s="158" t="str">
        <f>IF(入力用シート!C19="",IF(SUM(請求書!AH23:AH24)=0,"","以下余白"),入力用シート!C19)</f>
        <v/>
      </c>
      <c r="E24" s="158"/>
      <c r="F24" s="158"/>
      <c r="G24" s="158"/>
      <c r="H24" s="158"/>
      <c r="I24" s="158"/>
      <c r="J24" s="158"/>
      <c r="K24" s="158"/>
      <c r="L24" s="158"/>
      <c r="M24" s="167">
        <f>入力用シート!M19</f>
        <v>0</v>
      </c>
      <c r="N24" s="167"/>
      <c r="O24" s="167"/>
      <c r="P24" s="167"/>
      <c r="Q24" s="154">
        <f>入力用シート!S19</f>
        <v>0</v>
      </c>
      <c r="R24" s="154"/>
      <c r="S24" s="155">
        <f>入力用シート!U19</f>
        <v>0</v>
      </c>
      <c r="T24" s="155"/>
      <c r="U24" s="155"/>
      <c r="V24" s="155"/>
      <c r="W24" s="157">
        <f>入力用シート!Y19</f>
        <v>0</v>
      </c>
      <c r="X24" s="157"/>
      <c r="Y24" s="157"/>
      <c r="Z24" s="157"/>
      <c r="AA24" s="159">
        <f>入力用シート!Q19</f>
        <v>0</v>
      </c>
      <c r="AB24" s="159"/>
      <c r="AD24" s="144" t="str">
        <f>入力用シート!AG19</f>
        <v>―</v>
      </c>
      <c r="AE24" s="145"/>
      <c r="AF24" s="146"/>
      <c r="AH24" s="5">
        <f>LEN(入力用シート!C19)</f>
        <v>0</v>
      </c>
    </row>
    <row r="25" spans="1:34" ht="22.9" customHeight="1" x14ac:dyDescent="0.4">
      <c r="A25" s="10">
        <v>4</v>
      </c>
      <c r="B25" s="149">
        <f>入力用シート!AC20</f>
        <v>0</v>
      </c>
      <c r="C25" s="149"/>
      <c r="D25" s="158" t="str">
        <f>IF(入力用シート!C20="",IF(SUM(請求書!AH24:AH25)=0,"","以下余白"),入力用シート!C20)</f>
        <v/>
      </c>
      <c r="E25" s="158"/>
      <c r="F25" s="158"/>
      <c r="G25" s="158"/>
      <c r="H25" s="158"/>
      <c r="I25" s="158"/>
      <c r="J25" s="158"/>
      <c r="K25" s="158"/>
      <c r="L25" s="158"/>
      <c r="M25" s="167">
        <f>入力用シート!M20</f>
        <v>0</v>
      </c>
      <c r="N25" s="167"/>
      <c r="O25" s="167"/>
      <c r="P25" s="167"/>
      <c r="Q25" s="154">
        <f>入力用シート!S20</f>
        <v>0</v>
      </c>
      <c r="R25" s="154"/>
      <c r="S25" s="155">
        <f>入力用シート!U20</f>
        <v>0</v>
      </c>
      <c r="T25" s="155"/>
      <c r="U25" s="155"/>
      <c r="V25" s="155"/>
      <c r="W25" s="157">
        <f>入力用シート!Y20</f>
        <v>0</v>
      </c>
      <c r="X25" s="157"/>
      <c r="Y25" s="157"/>
      <c r="Z25" s="157"/>
      <c r="AA25" s="159">
        <f>入力用シート!Q20</f>
        <v>0</v>
      </c>
      <c r="AB25" s="159"/>
      <c r="AD25" s="144" t="str">
        <f>入力用シート!AG20</f>
        <v>―</v>
      </c>
      <c r="AE25" s="145"/>
      <c r="AF25" s="146"/>
      <c r="AH25" s="5">
        <f>LEN(入力用シート!C20)</f>
        <v>0</v>
      </c>
    </row>
    <row r="26" spans="1:34" ht="22.9" customHeight="1" x14ac:dyDescent="0.4">
      <c r="A26" s="10">
        <v>5</v>
      </c>
      <c r="B26" s="149">
        <f>入力用シート!AC21</f>
        <v>0</v>
      </c>
      <c r="C26" s="149"/>
      <c r="D26" s="158" t="str">
        <f>IF(入力用シート!C21="",IF(SUM(請求書!AH25:AH26)=0,"","以下余白"),入力用シート!C21)</f>
        <v/>
      </c>
      <c r="E26" s="158"/>
      <c r="F26" s="158"/>
      <c r="G26" s="158"/>
      <c r="H26" s="158"/>
      <c r="I26" s="158"/>
      <c r="J26" s="158"/>
      <c r="K26" s="158"/>
      <c r="L26" s="158"/>
      <c r="M26" s="190">
        <f>入力用シート!M21</f>
        <v>0</v>
      </c>
      <c r="N26" s="190"/>
      <c r="O26" s="190"/>
      <c r="P26" s="190"/>
      <c r="Q26" s="154">
        <f>入力用シート!S21</f>
        <v>0</v>
      </c>
      <c r="R26" s="154"/>
      <c r="S26" s="155">
        <f>入力用シート!U21</f>
        <v>0</v>
      </c>
      <c r="T26" s="155"/>
      <c r="U26" s="155"/>
      <c r="V26" s="155"/>
      <c r="W26" s="157">
        <f>入力用シート!Y21</f>
        <v>0</v>
      </c>
      <c r="X26" s="157"/>
      <c r="Y26" s="157"/>
      <c r="Z26" s="157"/>
      <c r="AA26" s="159">
        <f>入力用シート!Q21</f>
        <v>0</v>
      </c>
      <c r="AB26" s="159"/>
      <c r="AD26" s="144" t="str">
        <f>入力用シート!AG21</f>
        <v>―</v>
      </c>
      <c r="AE26" s="145"/>
      <c r="AF26" s="146"/>
      <c r="AH26" s="5">
        <f>LEN(入力用シート!C21)</f>
        <v>0</v>
      </c>
    </row>
    <row r="27" spans="1:34" ht="22.9" customHeight="1" x14ac:dyDescent="0.4">
      <c r="A27" s="10">
        <v>6</v>
      </c>
      <c r="B27" s="149">
        <f>入力用シート!AC22</f>
        <v>0</v>
      </c>
      <c r="C27" s="149"/>
      <c r="D27" s="158" t="str">
        <f>IF(入力用シート!C22="",IF(SUM(請求書!AH26:AH27)=0,"","以下余白"),入力用シート!C22)</f>
        <v/>
      </c>
      <c r="E27" s="158"/>
      <c r="F27" s="158"/>
      <c r="G27" s="158"/>
      <c r="H27" s="158"/>
      <c r="I27" s="158"/>
      <c r="J27" s="158"/>
      <c r="K27" s="158"/>
      <c r="L27" s="158"/>
      <c r="M27" s="167">
        <f>入力用シート!M22</f>
        <v>0</v>
      </c>
      <c r="N27" s="167"/>
      <c r="O27" s="167"/>
      <c r="P27" s="167"/>
      <c r="Q27" s="154">
        <f>入力用シート!S22</f>
        <v>0</v>
      </c>
      <c r="R27" s="154"/>
      <c r="S27" s="155">
        <f>入力用シート!U22</f>
        <v>0</v>
      </c>
      <c r="T27" s="155"/>
      <c r="U27" s="155"/>
      <c r="V27" s="155"/>
      <c r="W27" s="157">
        <f>入力用シート!Y22</f>
        <v>0</v>
      </c>
      <c r="X27" s="157"/>
      <c r="Y27" s="157"/>
      <c r="Z27" s="157"/>
      <c r="AA27" s="159">
        <f>入力用シート!Q22</f>
        <v>0</v>
      </c>
      <c r="AB27" s="159"/>
      <c r="AD27" s="144" t="str">
        <f>入力用シート!AG22</f>
        <v>―</v>
      </c>
      <c r="AE27" s="145"/>
      <c r="AF27" s="146"/>
      <c r="AH27" s="5">
        <f>LEN(入力用シート!C22)</f>
        <v>0</v>
      </c>
    </row>
    <row r="28" spans="1:34" ht="22.9" customHeight="1" x14ac:dyDescent="0.4">
      <c r="A28" s="10">
        <v>7</v>
      </c>
      <c r="B28" s="149">
        <f>入力用シート!AC23</f>
        <v>0</v>
      </c>
      <c r="C28" s="149"/>
      <c r="D28" s="158" t="str">
        <f>IF(入力用シート!C23="",IF(SUM(請求書!AH27:AH28)=0,"","以下余白"),入力用シート!C23)</f>
        <v/>
      </c>
      <c r="E28" s="158"/>
      <c r="F28" s="158"/>
      <c r="G28" s="158"/>
      <c r="H28" s="158"/>
      <c r="I28" s="158"/>
      <c r="J28" s="158"/>
      <c r="K28" s="158"/>
      <c r="L28" s="158"/>
      <c r="M28" s="167">
        <f>入力用シート!M23</f>
        <v>0</v>
      </c>
      <c r="N28" s="167"/>
      <c r="O28" s="167"/>
      <c r="P28" s="167"/>
      <c r="Q28" s="154">
        <f>入力用シート!S23</f>
        <v>0</v>
      </c>
      <c r="R28" s="154"/>
      <c r="S28" s="155">
        <f>入力用シート!U23</f>
        <v>0</v>
      </c>
      <c r="T28" s="155"/>
      <c r="U28" s="155"/>
      <c r="V28" s="155"/>
      <c r="W28" s="157">
        <f>入力用シート!Y23</f>
        <v>0</v>
      </c>
      <c r="X28" s="157"/>
      <c r="Y28" s="157"/>
      <c r="Z28" s="157"/>
      <c r="AA28" s="159">
        <f>入力用シート!Q23</f>
        <v>0</v>
      </c>
      <c r="AB28" s="159"/>
      <c r="AD28" s="144" t="str">
        <f>入力用シート!AG23</f>
        <v>―</v>
      </c>
      <c r="AE28" s="145"/>
      <c r="AF28" s="146"/>
      <c r="AH28" s="5">
        <f>LEN(入力用シート!C23)</f>
        <v>0</v>
      </c>
    </row>
    <row r="29" spans="1:34" ht="22.9" customHeight="1" x14ac:dyDescent="0.4">
      <c r="A29" s="10">
        <v>8</v>
      </c>
      <c r="B29" s="149">
        <f>入力用シート!AC24</f>
        <v>0</v>
      </c>
      <c r="C29" s="149"/>
      <c r="D29" s="158" t="str">
        <f>IF(入力用シート!C24="",IF(SUM(請求書!AH28:AH29)=0,"","以下余白"),入力用シート!C24)</f>
        <v/>
      </c>
      <c r="E29" s="158"/>
      <c r="F29" s="158"/>
      <c r="G29" s="158"/>
      <c r="H29" s="158"/>
      <c r="I29" s="158"/>
      <c r="J29" s="158"/>
      <c r="K29" s="158"/>
      <c r="L29" s="158"/>
      <c r="M29" s="167">
        <f>入力用シート!M24</f>
        <v>0</v>
      </c>
      <c r="N29" s="167"/>
      <c r="O29" s="167"/>
      <c r="P29" s="167"/>
      <c r="Q29" s="154">
        <f>入力用シート!S24</f>
        <v>0</v>
      </c>
      <c r="R29" s="154"/>
      <c r="S29" s="155">
        <f>入力用シート!U24</f>
        <v>0</v>
      </c>
      <c r="T29" s="155"/>
      <c r="U29" s="155"/>
      <c r="V29" s="155"/>
      <c r="W29" s="157">
        <f>入力用シート!Y24</f>
        <v>0</v>
      </c>
      <c r="X29" s="157"/>
      <c r="Y29" s="157"/>
      <c r="Z29" s="157"/>
      <c r="AA29" s="159">
        <f>入力用シート!Q24</f>
        <v>0</v>
      </c>
      <c r="AB29" s="159"/>
      <c r="AD29" s="144" t="str">
        <f>入力用シート!AG24</f>
        <v>―</v>
      </c>
      <c r="AE29" s="145"/>
      <c r="AF29" s="146"/>
      <c r="AH29" s="5">
        <f>LEN(入力用シート!C24)</f>
        <v>0</v>
      </c>
    </row>
    <row r="30" spans="1:34" ht="22.9" customHeight="1" x14ac:dyDescent="0.4">
      <c r="A30" s="10">
        <v>9</v>
      </c>
      <c r="B30" s="149">
        <f>入力用シート!AC25</f>
        <v>0</v>
      </c>
      <c r="C30" s="149"/>
      <c r="D30" s="158" t="str">
        <f>IF(入力用シート!C25="",IF(SUM(請求書!AH29:AH30)=0,"","以下余白"),入力用シート!C25)</f>
        <v/>
      </c>
      <c r="E30" s="158"/>
      <c r="F30" s="158"/>
      <c r="G30" s="158"/>
      <c r="H30" s="158"/>
      <c r="I30" s="158"/>
      <c r="J30" s="158"/>
      <c r="K30" s="158"/>
      <c r="L30" s="158"/>
      <c r="M30" s="167">
        <f>入力用シート!M25</f>
        <v>0</v>
      </c>
      <c r="N30" s="167"/>
      <c r="O30" s="167"/>
      <c r="P30" s="167"/>
      <c r="Q30" s="154">
        <f>入力用シート!S25</f>
        <v>0</v>
      </c>
      <c r="R30" s="154"/>
      <c r="S30" s="155">
        <f>入力用シート!U25</f>
        <v>0</v>
      </c>
      <c r="T30" s="155"/>
      <c r="U30" s="155"/>
      <c r="V30" s="155"/>
      <c r="W30" s="157">
        <f>入力用シート!Y25</f>
        <v>0</v>
      </c>
      <c r="X30" s="157"/>
      <c r="Y30" s="157"/>
      <c r="Z30" s="157"/>
      <c r="AA30" s="159">
        <f>入力用シート!Q25</f>
        <v>0</v>
      </c>
      <c r="AB30" s="159"/>
      <c r="AD30" s="144" t="str">
        <f>入力用シート!AG25</f>
        <v>―</v>
      </c>
      <c r="AE30" s="145"/>
      <c r="AF30" s="146"/>
      <c r="AH30" s="5">
        <f>LEN(入力用シート!C25)</f>
        <v>0</v>
      </c>
    </row>
    <row r="31" spans="1:34" ht="22.9" customHeight="1" x14ac:dyDescent="0.4">
      <c r="A31" s="10">
        <v>10</v>
      </c>
      <c r="B31" s="149">
        <f>入力用シート!AC26</f>
        <v>0</v>
      </c>
      <c r="C31" s="149"/>
      <c r="D31" s="158" t="str">
        <f>IF(入力用シート!C26="",IF(SUM(請求書!AH30:AH31)=0,"","以下余白"),入力用シート!C26)</f>
        <v/>
      </c>
      <c r="E31" s="158"/>
      <c r="F31" s="158"/>
      <c r="G31" s="158"/>
      <c r="H31" s="158"/>
      <c r="I31" s="158"/>
      <c r="J31" s="158"/>
      <c r="K31" s="158"/>
      <c r="L31" s="158"/>
      <c r="M31" s="167">
        <f>入力用シート!M26</f>
        <v>0</v>
      </c>
      <c r="N31" s="167"/>
      <c r="O31" s="167"/>
      <c r="P31" s="167"/>
      <c r="Q31" s="154">
        <f>入力用シート!S26</f>
        <v>0</v>
      </c>
      <c r="R31" s="154"/>
      <c r="S31" s="155">
        <f>入力用シート!U26</f>
        <v>0</v>
      </c>
      <c r="T31" s="155"/>
      <c r="U31" s="155"/>
      <c r="V31" s="155"/>
      <c r="W31" s="157">
        <f>入力用シート!Y26</f>
        <v>0</v>
      </c>
      <c r="X31" s="157"/>
      <c r="Y31" s="157"/>
      <c r="Z31" s="157"/>
      <c r="AA31" s="159">
        <f>入力用シート!Q26</f>
        <v>0</v>
      </c>
      <c r="AB31" s="159"/>
      <c r="AD31" s="144" t="str">
        <f>入力用シート!AG26</f>
        <v>―</v>
      </c>
      <c r="AE31" s="145"/>
      <c r="AF31" s="146"/>
      <c r="AH31" s="5">
        <f>LEN(入力用シート!C26)</f>
        <v>0</v>
      </c>
    </row>
    <row r="32" spans="1:34" ht="22.9" customHeight="1" x14ac:dyDescent="0.4">
      <c r="A32" s="10">
        <v>11</v>
      </c>
      <c r="B32" s="149">
        <f>入力用シート!AC27</f>
        <v>0</v>
      </c>
      <c r="C32" s="149"/>
      <c r="D32" s="158" t="str">
        <f>IF(入力用シート!C27="",IF(SUM(請求書!AH31:AH32)=0,"","以下余白"),入力用シート!C27)</f>
        <v/>
      </c>
      <c r="E32" s="158"/>
      <c r="F32" s="158"/>
      <c r="G32" s="158"/>
      <c r="H32" s="158"/>
      <c r="I32" s="158"/>
      <c r="J32" s="158"/>
      <c r="K32" s="158"/>
      <c r="L32" s="158"/>
      <c r="M32" s="167">
        <f>入力用シート!M27</f>
        <v>0</v>
      </c>
      <c r="N32" s="167"/>
      <c r="O32" s="167"/>
      <c r="P32" s="167"/>
      <c r="Q32" s="154">
        <f>入力用シート!S27</f>
        <v>0</v>
      </c>
      <c r="R32" s="154"/>
      <c r="S32" s="155">
        <f>入力用シート!U27</f>
        <v>0</v>
      </c>
      <c r="T32" s="155"/>
      <c r="U32" s="155"/>
      <c r="V32" s="155"/>
      <c r="W32" s="157">
        <f>入力用シート!Y27</f>
        <v>0</v>
      </c>
      <c r="X32" s="157"/>
      <c r="Y32" s="157"/>
      <c r="Z32" s="157"/>
      <c r="AA32" s="159">
        <f>入力用シート!Q27</f>
        <v>0</v>
      </c>
      <c r="AB32" s="159"/>
      <c r="AD32" s="144" t="str">
        <f>入力用シート!AG27</f>
        <v>―</v>
      </c>
      <c r="AE32" s="145"/>
      <c r="AF32" s="146"/>
      <c r="AH32" s="5">
        <f>LEN(入力用シート!C27)</f>
        <v>0</v>
      </c>
    </row>
    <row r="33" spans="1:34" ht="22.9" customHeight="1" x14ac:dyDescent="0.4">
      <c r="A33" s="10">
        <v>12</v>
      </c>
      <c r="B33" s="149">
        <f>入力用シート!AC28</f>
        <v>0</v>
      </c>
      <c r="C33" s="149"/>
      <c r="D33" s="158" t="str">
        <f>IF(入力用シート!C28="",IF(SUM(請求書!AH32:AH33)=0,"","以下余白"),入力用シート!C28)</f>
        <v/>
      </c>
      <c r="E33" s="158"/>
      <c r="F33" s="158"/>
      <c r="G33" s="158"/>
      <c r="H33" s="158"/>
      <c r="I33" s="158"/>
      <c r="J33" s="158"/>
      <c r="K33" s="158"/>
      <c r="L33" s="158"/>
      <c r="M33" s="167">
        <f>入力用シート!M28</f>
        <v>0</v>
      </c>
      <c r="N33" s="167"/>
      <c r="O33" s="167"/>
      <c r="P33" s="167"/>
      <c r="Q33" s="154">
        <f>入力用シート!S28</f>
        <v>0</v>
      </c>
      <c r="R33" s="154"/>
      <c r="S33" s="155">
        <f>入力用シート!U28</f>
        <v>0</v>
      </c>
      <c r="T33" s="155"/>
      <c r="U33" s="155"/>
      <c r="V33" s="155"/>
      <c r="W33" s="157">
        <f>入力用シート!Y28</f>
        <v>0</v>
      </c>
      <c r="X33" s="157"/>
      <c r="Y33" s="157"/>
      <c r="Z33" s="157"/>
      <c r="AA33" s="159">
        <f>入力用シート!Q28</f>
        <v>0</v>
      </c>
      <c r="AB33" s="159"/>
      <c r="AD33" s="144" t="str">
        <f>入力用シート!AG28</f>
        <v>―</v>
      </c>
      <c r="AE33" s="145"/>
      <c r="AF33" s="146"/>
      <c r="AH33" s="5">
        <f>LEN(入力用シート!C28)</f>
        <v>0</v>
      </c>
    </row>
    <row r="34" spans="1:34" ht="22.9" customHeight="1" x14ac:dyDescent="0.4">
      <c r="A34" s="10">
        <v>13</v>
      </c>
      <c r="B34" s="149">
        <f>入力用シート!AC29</f>
        <v>0</v>
      </c>
      <c r="C34" s="149"/>
      <c r="D34" s="158" t="str">
        <f>IF(入力用シート!C29="",IF(SUM(請求書!AH33:AH34)=0,"","以下余白"),入力用シート!C29)</f>
        <v/>
      </c>
      <c r="E34" s="158"/>
      <c r="F34" s="158"/>
      <c r="G34" s="158"/>
      <c r="H34" s="158"/>
      <c r="I34" s="158"/>
      <c r="J34" s="158"/>
      <c r="K34" s="158"/>
      <c r="L34" s="158"/>
      <c r="M34" s="167">
        <f>入力用シート!M29</f>
        <v>0</v>
      </c>
      <c r="N34" s="167"/>
      <c r="O34" s="167"/>
      <c r="P34" s="167"/>
      <c r="Q34" s="154">
        <f>入力用シート!S29</f>
        <v>0</v>
      </c>
      <c r="R34" s="154"/>
      <c r="S34" s="155">
        <f>入力用シート!U29</f>
        <v>0</v>
      </c>
      <c r="T34" s="155"/>
      <c r="U34" s="155"/>
      <c r="V34" s="155"/>
      <c r="W34" s="157">
        <f>入力用シート!Y29</f>
        <v>0</v>
      </c>
      <c r="X34" s="157"/>
      <c r="Y34" s="157"/>
      <c r="Z34" s="157"/>
      <c r="AA34" s="159">
        <f>入力用シート!Q29</f>
        <v>0</v>
      </c>
      <c r="AB34" s="159"/>
      <c r="AD34" s="144" t="str">
        <f>入力用シート!AG29</f>
        <v>―</v>
      </c>
      <c r="AE34" s="145"/>
      <c r="AF34" s="146"/>
      <c r="AH34" s="5">
        <f>LEN(入力用シート!C29)</f>
        <v>0</v>
      </c>
    </row>
    <row r="35" spans="1:34" ht="22.9" customHeight="1" x14ac:dyDescent="0.4">
      <c r="A35" s="10">
        <v>14</v>
      </c>
      <c r="B35" s="149">
        <f>入力用シート!AC30</f>
        <v>0</v>
      </c>
      <c r="C35" s="149"/>
      <c r="D35" s="158" t="str">
        <f>IF(入力用シート!C30="",IF(SUM(請求書!AH34:AH35)=0,"","以下余白"),入力用シート!C30)</f>
        <v/>
      </c>
      <c r="E35" s="158"/>
      <c r="F35" s="158"/>
      <c r="G35" s="158"/>
      <c r="H35" s="158"/>
      <c r="I35" s="158"/>
      <c r="J35" s="158"/>
      <c r="K35" s="158"/>
      <c r="L35" s="158"/>
      <c r="M35" s="167">
        <f>入力用シート!M30</f>
        <v>0</v>
      </c>
      <c r="N35" s="167"/>
      <c r="O35" s="167"/>
      <c r="P35" s="167"/>
      <c r="Q35" s="154">
        <f>入力用シート!S30</f>
        <v>0</v>
      </c>
      <c r="R35" s="154"/>
      <c r="S35" s="155">
        <f>入力用シート!U30</f>
        <v>0</v>
      </c>
      <c r="T35" s="155"/>
      <c r="U35" s="155"/>
      <c r="V35" s="155"/>
      <c r="W35" s="157">
        <f>入力用シート!Y30</f>
        <v>0</v>
      </c>
      <c r="X35" s="157"/>
      <c r="Y35" s="157"/>
      <c r="Z35" s="157"/>
      <c r="AA35" s="159">
        <f>入力用シート!Q30</f>
        <v>0</v>
      </c>
      <c r="AB35" s="159"/>
      <c r="AD35" s="144" t="str">
        <f>入力用シート!AG30</f>
        <v>―</v>
      </c>
      <c r="AE35" s="145"/>
      <c r="AF35" s="146"/>
      <c r="AH35" s="5">
        <f>LEN(入力用シート!C30)</f>
        <v>0</v>
      </c>
    </row>
    <row r="36" spans="1:34" ht="22.9" customHeight="1" x14ac:dyDescent="0.4">
      <c r="A36" s="10">
        <v>15</v>
      </c>
      <c r="B36" s="149">
        <f>入力用シート!AC31</f>
        <v>0</v>
      </c>
      <c r="C36" s="149"/>
      <c r="D36" s="158" t="str">
        <f>IF(入力用シート!C31="",IF(SUM(請求書!AH35:AH36)=0,"","以下余白"),入力用シート!C31)</f>
        <v/>
      </c>
      <c r="E36" s="158"/>
      <c r="F36" s="158"/>
      <c r="G36" s="158"/>
      <c r="H36" s="158"/>
      <c r="I36" s="158"/>
      <c r="J36" s="158"/>
      <c r="K36" s="158"/>
      <c r="L36" s="158"/>
      <c r="M36" s="167">
        <f>入力用シート!M31</f>
        <v>0</v>
      </c>
      <c r="N36" s="167"/>
      <c r="O36" s="167"/>
      <c r="P36" s="167"/>
      <c r="Q36" s="154">
        <f>入力用シート!S31</f>
        <v>0</v>
      </c>
      <c r="R36" s="154"/>
      <c r="S36" s="155">
        <f>入力用シート!U31</f>
        <v>0</v>
      </c>
      <c r="T36" s="155"/>
      <c r="U36" s="155"/>
      <c r="V36" s="155"/>
      <c r="W36" s="157">
        <f>入力用シート!Y31</f>
        <v>0</v>
      </c>
      <c r="X36" s="157"/>
      <c r="Y36" s="157"/>
      <c r="Z36" s="157"/>
      <c r="AA36" s="159">
        <f>入力用シート!Q31</f>
        <v>0</v>
      </c>
      <c r="AB36" s="159"/>
      <c r="AD36" s="144" t="str">
        <f>入力用シート!AG31</f>
        <v>―</v>
      </c>
      <c r="AE36" s="145"/>
      <c r="AF36" s="146"/>
      <c r="AH36" s="5">
        <f>LEN(入力用シート!C31)</f>
        <v>0</v>
      </c>
    </row>
    <row r="37" spans="1:34" ht="22.9" customHeight="1" x14ac:dyDescent="0.4">
      <c r="A37" s="173" t="s">
        <v>96</v>
      </c>
      <c r="B37" s="174"/>
      <c r="C37" s="174"/>
      <c r="D37" s="175"/>
      <c r="E37" s="64">
        <v>0.1</v>
      </c>
      <c r="F37" s="65"/>
      <c r="G37" s="65"/>
      <c r="H37" s="147" t="str">
        <f>IF(入力用シート!I34=0,"\0",入力用シート!I34)</f>
        <v>\0</v>
      </c>
      <c r="I37" s="147"/>
      <c r="J37" s="147"/>
      <c r="K37" s="147"/>
      <c r="L37" s="148"/>
      <c r="M37" s="64" t="s">
        <v>71</v>
      </c>
      <c r="N37" s="65"/>
      <c r="O37" s="65"/>
      <c r="P37" s="147" t="str">
        <f>IF(入力用シート!R34=0,"\0",入力用シート!R34)</f>
        <v>\0</v>
      </c>
      <c r="Q37" s="147"/>
      <c r="R37" s="147"/>
      <c r="S37" s="147"/>
      <c r="T37" s="148"/>
      <c r="U37" s="64" t="s">
        <v>83</v>
      </c>
      <c r="V37" s="65"/>
      <c r="W37" s="65"/>
      <c r="X37" s="147" t="str">
        <f>IF(入力用シート!AA34=0,"\0",入力用シート!AA34)</f>
        <v>\0</v>
      </c>
      <c r="Y37" s="147"/>
      <c r="Z37" s="147"/>
      <c r="AA37" s="147"/>
      <c r="AB37" s="148"/>
      <c r="AD37" s="144">
        <f>入力用シート!AG32</f>
        <v>0</v>
      </c>
      <c r="AE37" s="145"/>
      <c r="AF37" s="146"/>
      <c r="AG37"/>
    </row>
    <row r="38" spans="1:34" ht="22.9" customHeight="1" x14ac:dyDescent="0.4">
      <c r="A38" s="173" t="s">
        <v>95</v>
      </c>
      <c r="B38" s="174"/>
      <c r="C38" s="174"/>
      <c r="D38" s="175"/>
      <c r="E38" s="64">
        <v>0.1</v>
      </c>
      <c r="F38" s="65"/>
      <c r="G38" s="65"/>
      <c r="H38" s="147" t="str">
        <f>IF(入力用シート!I35=0,"\0",入力用シート!I35)</f>
        <v>\0</v>
      </c>
      <c r="I38" s="147"/>
      <c r="J38" s="147"/>
      <c r="K38" s="147"/>
      <c r="L38" s="148"/>
      <c r="M38" s="64" t="s">
        <v>71</v>
      </c>
      <c r="N38" s="65"/>
      <c r="O38" s="65"/>
      <c r="P38" s="147" t="str">
        <f>IF(入力用シート!R35=0,"\0",入力用シート!R35)</f>
        <v>\0</v>
      </c>
      <c r="Q38" s="147"/>
      <c r="R38" s="147"/>
      <c r="S38" s="147"/>
      <c r="T38" s="148"/>
      <c r="U38" s="64" t="s">
        <v>83</v>
      </c>
      <c r="V38" s="65"/>
      <c r="W38" s="65"/>
      <c r="X38" s="147" t="str">
        <f>入力用シート!AA35</f>
        <v>\0</v>
      </c>
      <c r="Y38" s="147"/>
      <c r="Z38" s="147"/>
      <c r="AA38" s="147"/>
      <c r="AB38" s="148"/>
      <c r="AD38"/>
      <c r="AE38"/>
      <c r="AF38"/>
      <c r="AG38"/>
    </row>
    <row r="39" spans="1:34" ht="12" customHeight="1" x14ac:dyDescent="0.4"/>
    <row r="40" spans="1:34" ht="17.45" customHeight="1" x14ac:dyDescent="0.15">
      <c r="A40" s="11"/>
      <c r="B40" s="11"/>
      <c r="C40" s="11"/>
      <c r="D40" s="12" t="s">
        <v>15</v>
      </c>
      <c r="E40" s="11"/>
      <c r="F40" s="11"/>
      <c r="G40" s="11"/>
      <c r="H40" s="11"/>
      <c r="I40" s="11"/>
      <c r="J40" s="11"/>
      <c r="K40" s="11"/>
      <c r="L40" s="11"/>
      <c r="M40" s="11"/>
      <c r="N40" s="11"/>
      <c r="O40" s="11"/>
      <c r="P40" s="11"/>
      <c r="Q40" s="11"/>
      <c r="R40" s="11"/>
      <c r="S40" s="11"/>
      <c r="T40" s="11"/>
      <c r="U40" s="11"/>
      <c r="V40" s="11"/>
      <c r="W40" s="11"/>
      <c r="X40" s="11"/>
      <c r="Y40" s="11"/>
      <c r="Z40" s="11"/>
      <c r="AA40" s="11"/>
      <c r="AB40" s="11"/>
    </row>
    <row r="41" spans="1:34" ht="17.45" customHeight="1" x14ac:dyDescent="0.4">
      <c r="B41" s="169" t="s">
        <v>16</v>
      </c>
      <c r="C41" s="169"/>
      <c r="D41" s="169"/>
      <c r="E41" s="169"/>
      <c r="F41" s="13" t="s">
        <v>17</v>
      </c>
      <c r="G41" s="171">
        <f>入力用シート!F44</f>
        <v>0</v>
      </c>
      <c r="H41" s="171"/>
      <c r="I41" s="171"/>
      <c r="J41" s="171"/>
      <c r="K41" s="171"/>
      <c r="L41" s="171"/>
      <c r="M41" s="171"/>
      <c r="N41" s="171"/>
      <c r="O41" s="171"/>
      <c r="P41" s="171"/>
      <c r="Q41" s="171"/>
      <c r="R41" s="171"/>
      <c r="S41" s="171"/>
      <c r="T41" s="171"/>
      <c r="U41" s="171"/>
      <c r="V41" s="171"/>
      <c r="W41" s="171"/>
      <c r="X41" s="171"/>
      <c r="Y41" s="171"/>
      <c r="Z41" s="171"/>
      <c r="AA41" s="171"/>
    </row>
    <row r="42" spans="1:34" ht="17.45" customHeight="1" x14ac:dyDescent="0.4">
      <c r="B42" s="170" t="s">
        <v>18</v>
      </c>
      <c r="C42" s="170"/>
      <c r="D42" s="170"/>
      <c r="E42" s="170"/>
      <c r="F42" s="15" t="s">
        <v>17</v>
      </c>
      <c r="G42" s="172">
        <f>入力用シート!F45</f>
        <v>0</v>
      </c>
      <c r="H42" s="172"/>
      <c r="I42" s="172"/>
      <c r="J42" s="172"/>
      <c r="K42" s="172"/>
      <c r="L42" s="172"/>
      <c r="M42" s="172"/>
      <c r="N42" s="172"/>
      <c r="O42" s="172"/>
      <c r="P42" s="172"/>
      <c r="Q42" s="172"/>
      <c r="R42" s="172"/>
      <c r="S42" s="172"/>
      <c r="T42" s="172"/>
      <c r="U42" s="172"/>
      <c r="V42" s="172"/>
      <c r="W42" s="172"/>
      <c r="X42" s="172"/>
      <c r="Y42" s="172"/>
      <c r="Z42" s="172"/>
      <c r="AA42" s="172"/>
    </row>
    <row r="43" spans="1:34" ht="3.6" customHeight="1" x14ac:dyDescent="0.4">
      <c r="D43" s="16"/>
      <c r="E43" s="16"/>
      <c r="F43" s="16"/>
      <c r="G43" s="16"/>
      <c r="H43" s="7"/>
      <c r="I43" s="17"/>
      <c r="J43" s="17"/>
      <c r="K43" s="17"/>
      <c r="L43" s="17"/>
      <c r="M43" s="17"/>
      <c r="N43" s="17"/>
      <c r="O43" s="17"/>
      <c r="P43" s="17"/>
      <c r="Q43" s="17"/>
      <c r="R43" s="17"/>
      <c r="S43" s="17"/>
      <c r="T43" s="17"/>
      <c r="U43" s="17"/>
      <c r="V43" s="17"/>
      <c r="W43" s="17"/>
      <c r="X43" s="17"/>
      <c r="Y43" s="17"/>
      <c r="Z43" s="17"/>
      <c r="AA43" s="17"/>
    </row>
    <row r="44" spans="1:34" ht="17.45" customHeight="1" x14ac:dyDescent="0.4">
      <c r="D44" s="168" t="s">
        <v>19</v>
      </c>
      <c r="E44" s="168"/>
      <c r="F44" s="168"/>
      <c r="G44" s="168"/>
      <c r="H44" s="168"/>
      <c r="I44" s="168"/>
      <c r="J44" s="168"/>
      <c r="K44" s="168"/>
      <c r="L44" s="168"/>
      <c r="M44" s="18" t="str">
        <f>MID(入力用シート!$N$13,1,1)</f>
        <v/>
      </c>
      <c r="N44" s="19" t="str">
        <f>MID(入力用シート!$N$13,2,1)</f>
        <v/>
      </c>
      <c r="O44" s="19" t="str">
        <f>MID(入力用シート!$N$13,3,1)</f>
        <v/>
      </c>
      <c r="P44" s="19" t="str">
        <f>MID(入力用シート!$N$13,4,1)</f>
        <v/>
      </c>
      <c r="Q44" s="19" t="str">
        <f>MID(入力用シート!$N$13,5,1)</f>
        <v/>
      </c>
      <c r="R44" s="19" t="str">
        <f>MID(入力用シート!$N$13,6,1)</f>
        <v/>
      </c>
      <c r="S44" s="19" t="str">
        <f>MID(入力用シート!$N$13,7,1)</f>
        <v/>
      </c>
      <c r="T44" s="19" t="str">
        <f>MID(入力用シート!$N$13,8,1)</f>
        <v/>
      </c>
      <c r="U44" s="19" t="str">
        <f>MID(入力用シート!$N$13,9,1)</f>
        <v/>
      </c>
      <c r="V44" s="19" t="str">
        <f>MID(入力用シート!$N$13,10,1)</f>
        <v/>
      </c>
      <c r="W44" s="19" t="str">
        <f>MID(入力用シート!$N$13,11,1)</f>
        <v/>
      </c>
      <c r="X44" s="20" t="str">
        <f>MID(入力用シート!$N$13,12,1)</f>
        <v/>
      </c>
    </row>
  </sheetData>
  <mergeCells count="181">
    <mergeCell ref="AD37:AF37"/>
    <mergeCell ref="X19:AB20"/>
    <mergeCell ref="M21:P21"/>
    <mergeCell ref="M22:P22"/>
    <mergeCell ref="M23:P23"/>
    <mergeCell ref="M24:P24"/>
    <mergeCell ref="M25:P25"/>
    <mergeCell ref="M26:P26"/>
    <mergeCell ref="M27:P27"/>
    <mergeCell ref="M28:P28"/>
    <mergeCell ref="M29:P29"/>
    <mergeCell ref="Q33:R33"/>
    <mergeCell ref="S33:V33"/>
    <mergeCell ref="S34:V34"/>
    <mergeCell ref="W33:Z33"/>
    <mergeCell ref="W34:Z34"/>
    <mergeCell ref="AA31:AB31"/>
    <mergeCell ref="AA32:AB32"/>
    <mergeCell ref="AA34:AB34"/>
    <mergeCell ref="AA35:AB35"/>
    <mergeCell ref="AA36:AB36"/>
    <mergeCell ref="AD36:AF36"/>
    <mergeCell ref="AA33:AB33"/>
    <mergeCell ref="AD19:AF20"/>
    <mergeCell ref="W29:Z29"/>
    <mergeCell ref="W30:Z30"/>
    <mergeCell ref="Q28:R28"/>
    <mergeCell ref="S28:V28"/>
    <mergeCell ref="I6:M6"/>
    <mergeCell ref="G18:J19"/>
    <mergeCell ref="K18:V19"/>
    <mergeCell ref="I12:N13"/>
    <mergeCell ref="AA21:AB21"/>
    <mergeCell ref="AA22:AB22"/>
    <mergeCell ref="Q21:R21"/>
    <mergeCell ref="S21:V21"/>
    <mergeCell ref="Q22:R22"/>
    <mergeCell ref="S22:V22"/>
    <mergeCell ref="O8:AB8"/>
    <mergeCell ref="O9:AB9"/>
    <mergeCell ref="O10:AB10"/>
    <mergeCell ref="D21:L21"/>
    <mergeCell ref="D22:L22"/>
    <mergeCell ref="D25:L25"/>
    <mergeCell ref="D26:L26"/>
    <mergeCell ref="I7:M7"/>
    <mergeCell ref="I8:M8"/>
    <mergeCell ref="I9:M9"/>
    <mergeCell ref="W32:Z32"/>
    <mergeCell ref="S32:V32"/>
    <mergeCell ref="Q31:R31"/>
    <mergeCell ref="S31:V31"/>
    <mergeCell ref="Q32:R32"/>
    <mergeCell ref="D44:L44"/>
    <mergeCell ref="B41:E41"/>
    <mergeCell ref="B42:E42"/>
    <mergeCell ref="D34:L34"/>
    <mergeCell ref="D35:L35"/>
    <mergeCell ref="D36:L36"/>
    <mergeCell ref="M36:P36"/>
    <mergeCell ref="Q34:R34"/>
    <mergeCell ref="Q35:R35"/>
    <mergeCell ref="S35:V35"/>
    <mergeCell ref="Q36:R36"/>
    <mergeCell ref="S36:V36"/>
    <mergeCell ref="W35:Z35"/>
    <mergeCell ref="W36:Z36"/>
    <mergeCell ref="G41:AA41"/>
    <mergeCell ref="G42:AA42"/>
    <mergeCell ref="A37:D37"/>
    <mergeCell ref="A38:D38"/>
    <mergeCell ref="E37:G37"/>
    <mergeCell ref="B32:C32"/>
    <mergeCell ref="B33:C33"/>
    <mergeCell ref="B34:C34"/>
    <mergeCell ref="B35:C35"/>
    <mergeCell ref="B36:C36"/>
    <mergeCell ref="M31:P31"/>
    <mergeCell ref="M32:P32"/>
    <mergeCell ref="M33:P33"/>
    <mergeCell ref="M34:P34"/>
    <mergeCell ref="M35:P35"/>
    <mergeCell ref="D33:L33"/>
    <mergeCell ref="D31:L31"/>
    <mergeCell ref="D32:L32"/>
    <mergeCell ref="B30:C30"/>
    <mergeCell ref="B31:C31"/>
    <mergeCell ref="T3:AB3"/>
    <mergeCell ref="P12:P13"/>
    <mergeCell ref="Q12:Q13"/>
    <mergeCell ref="R12:R13"/>
    <mergeCell ref="S12:S13"/>
    <mergeCell ref="T12:T13"/>
    <mergeCell ref="U12:U13"/>
    <mergeCell ref="V12:V13"/>
    <mergeCell ref="W12:W13"/>
    <mergeCell ref="X12:X13"/>
    <mergeCell ref="Y12:Y13"/>
    <mergeCell ref="Z12:Z13"/>
    <mergeCell ref="AA12:AA13"/>
    <mergeCell ref="AB12:AB13"/>
    <mergeCell ref="W26:Z26"/>
    <mergeCell ref="W31:Z31"/>
    <mergeCell ref="D27:L27"/>
    <mergeCell ref="D28:L28"/>
    <mergeCell ref="Q27:R27"/>
    <mergeCell ref="S27:V27"/>
    <mergeCell ref="M30:P30"/>
    <mergeCell ref="W27:Z27"/>
    <mergeCell ref="AA27:AB27"/>
    <mergeCell ref="AA28:AB28"/>
    <mergeCell ref="A1:AB2"/>
    <mergeCell ref="B22:C22"/>
    <mergeCell ref="B21:C21"/>
    <mergeCell ref="B23:C23"/>
    <mergeCell ref="B24:C24"/>
    <mergeCell ref="B25:C25"/>
    <mergeCell ref="B26:C26"/>
    <mergeCell ref="W28:Z28"/>
    <mergeCell ref="I10:M10"/>
    <mergeCell ref="O11:AB11"/>
    <mergeCell ref="Q26:R26"/>
    <mergeCell ref="S26:V26"/>
    <mergeCell ref="AA25:AB25"/>
    <mergeCell ref="AA26:AB26"/>
    <mergeCell ref="Q25:R25"/>
    <mergeCell ref="S25:V25"/>
    <mergeCell ref="AA23:AB23"/>
    <mergeCell ref="AA24:AB24"/>
    <mergeCell ref="Q23:R23"/>
    <mergeCell ref="S23:V23"/>
    <mergeCell ref="Q24:R24"/>
    <mergeCell ref="S24:V24"/>
    <mergeCell ref="AD29:AF29"/>
    <mergeCell ref="AD30:AF30"/>
    <mergeCell ref="B27:C27"/>
    <mergeCell ref="B28:C28"/>
    <mergeCell ref="B29:C29"/>
    <mergeCell ref="O12:O13"/>
    <mergeCell ref="A4:J4"/>
    <mergeCell ref="O6:AB6"/>
    <mergeCell ref="O7:AB7"/>
    <mergeCell ref="Q30:R30"/>
    <mergeCell ref="S30:V30"/>
    <mergeCell ref="W21:Z21"/>
    <mergeCell ref="W22:Z22"/>
    <mergeCell ref="W23:Z23"/>
    <mergeCell ref="W24:Z24"/>
    <mergeCell ref="W25:Z25"/>
    <mergeCell ref="D23:L23"/>
    <mergeCell ref="D24:L24"/>
    <mergeCell ref="AA29:AB29"/>
    <mergeCell ref="AA30:AB30"/>
    <mergeCell ref="D29:L29"/>
    <mergeCell ref="D30:L30"/>
    <mergeCell ref="Q29:R29"/>
    <mergeCell ref="S29:V29"/>
    <mergeCell ref="AD21:AF21"/>
    <mergeCell ref="AD22:AF22"/>
    <mergeCell ref="AD23:AF23"/>
    <mergeCell ref="AD24:AF24"/>
    <mergeCell ref="AD25:AF25"/>
    <mergeCell ref="E38:G38"/>
    <mergeCell ref="H37:L37"/>
    <mergeCell ref="H38:L38"/>
    <mergeCell ref="M37:O37"/>
    <mergeCell ref="M38:O38"/>
    <mergeCell ref="P37:T37"/>
    <mergeCell ref="P38:T38"/>
    <mergeCell ref="X38:AB38"/>
    <mergeCell ref="X37:AB37"/>
    <mergeCell ref="U38:W38"/>
    <mergeCell ref="U37:W37"/>
    <mergeCell ref="AD31:AF31"/>
    <mergeCell ref="AD32:AF32"/>
    <mergeCell ref="AD33:AF33"/>
    <mergeCell ref="AD34:AF34"/>
    <mergeCell ref="AD35:AF35"/>
    <mergeCell ref="AD26:AF26"/>
    <mergeCell ref="AD27:AF27"/>
    <mergeCell ref="AD28:AF28"/>
  </mergeCells>
  <phoneticPr fontId="1"/>
  <dataValidations count="1">
    <dataValidation imeMode="off" allowBlank="1" showInputMessage="1" showErrorMessage="1" sqref="T3 Q22:S36 AD22:AD37" xr:uid="{00000000-0002-0000-0100-000000000000}"/>
  </dataValidations>
  <printOptions horizontalCentered="1" verticalCentered="1"/>
  <pageMargins left="0.39370078740157483" right="0.39370078740157483" top="0.59055118110236227" bottom="0.59055118110236227" header="0.31496062992125984" footer="0.31496062992125984"/>
  <pageSetup paperSize="9" fitToWidth="0"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56"/>
  <sheetViews>
    <sheetView showZeros="0" zoomScale="120" zoomScaleNormal="120" zoomScaleSheetLayoutView="100" workbookViewId="0">
      <selection sqref="A1:AB2"/>
    </sheetView>
  </sheetViews>
  <sheetFormatPr defaultColWidth="3" defaultRowHeight="12.6" customHeight="1" x14ac:dyDescent="0.4"/>
  <cols>
    <col min="1" max="1" width="3.125" style="5" customWidth="1"/>
    <col min="2" max="2" width="3" style="5" customWidth="1"/>
    <col min="3" max="14" width="3" style="5"/>
    <col min="15" max="15" width="3" style="5" customWidth="1"/>
    <col min="16" max="27" width="3" style="5"/>
    <col min="28" max="30" width="3" style="5" customWidth="1"/>
    <col min="31" max="32" width="3" style="5"/>
    <col min="33" max="33" width="3" style="5" customWidth="1"/>
    <col min="34" max="34" width="4.375" style="5" hidden="1" customWidth="1"/>
    <col min="35" max="35" width="3" style="5" customWidth="1"/>
    <col min="36" max="16384" width="3" style="5"/>
  </cols>
  <sheetData>
    <row r="1" spans="1:28" ht="12.6" customHeight="1" x14ac:dyDescent="0.4">
      <c r="A1" s="160" t="s">
        <v>35</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row>
    <row r="2" spans="1:28" ht="12.6" customHeight="1" x14ac:dyDescent="0.4">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row>
    <row r="3" spans="1:28" s="14" customFormat="1" ht="6" customHeight="1" x14ac:dyDescent="0.4"/>
    <row r="4" spans="1:28" ht="12.6" customHeight="1" x14ac:dyDescent="0.4">
      <c r="H4" s="6"/>
      <c r="I4" s="161" t="s">
        <v>5</v>
      </c>
      <c r="J4" s="161"/>
      <c r="K4" s="161"/>
      <c r="L4" s="161"/>
      <c r="M4" s="161"/>
      <c r="N4" s="7" t="s">
        <v>3</v>
      </c>
      <c r="O4" s="153">
        <f>入力用シート!J5</f>
        <v>0</v>
      </c>
      <c r="P4" s="153"/>
      <c r="Q4" s="153"/>
      <c r="R4" s="153"/>
      <c r="S4" s="153"/>
      <c r="T4" s="153"/>
      <c r="U4" s="153"/>
      <c r="V4" s="153"/>
      <c r="W4" s="153"/>
      <c r="X4" s="153"/>
      <c r="Y4" s="153"/>
      <c r="Z4" s="153"/>
      <c r="AA4" s="153"/>
      <c r="AB4" s="153"/>
    </row>
    <row r="5" spans="1:28" ht="12.6" customHeight="1" x14ac:dyDescent="0.4">
      <c r="H5" s="6"/>
      <c r="I5" s="187"/>
      <c r="J5" s="187"/>
      <c r="K5" s="187"/>
      <c r="L5" s="187"/>
      <c r="M5" s="187"/>
      <c r="N5" s="7"/>
      <c r="O5" s="153">
        <f>入力用シート!J6</f>
        <v>0</v>
      </c>
      <c r="P5" s="153"/>
      <c r="Q5" s="153"/>
      <c r="R5" s="153"/>
      <c r="S5" s="153"/>
      <c r="T5" s="153"/>
      <c r="U5" s="153"/>
      <c r="V5" s="153"/>
      <c r="W5" s="153"/>
      <c r="X5" s="153"/>
      <c r="Y5" s="153"/>
      <c r="Z5" s="153"/>
      <c r="AA5" s="153"/>
      <c r="AB5" s="153"/>
    </row>
    <row r="6" spans="1:28" ht="12.6" customHeight="1" x14ac:dyDescent="0.4">
      <c r="H6" s="6"/>
      <c r="I6" s="161" t="s">
        <v>2</v>
      </c>
      <c r="J6" s="161"/>
      <c r="K6" s="161"/>
      <c r="L6" s="161"/>
      <c r="M6" s="161"/>
      <c r="N6" s="7" t="s">
        <v>3</v>
      </c>
      <c r="O6" s="153">
        <f>入力用シート!J7</f>
        <v>0</v>
      </c>
      <c r="P6" s="153"/>
      <c r="Q6" s="153"/>
      <c r="R6" s="153"/>
      <c r="S6" s="153"/>
      <c r="T6" s="153"/>
      <c r="U6" s="153"/>
      <c r="V6" s="153"/>
      <c r="W6" s="153"/>
      <c r="X6" s="153"/>
      <c r="Y6" s="153"/>
      <c r="Z6" s="153"/>
      <c r="AA6" s="153"/>
      <c r="AB6" s="153"/>
    </row>
    <row r="7" spans="1:28" ht="12.6" customHeight="1" x14ac:dyDescent="0.4">
      <c r="H7" s="6"/>
      <c r="I7" s="187"/>
      <c r="J7" s="187"/>
      <c r="K7" s="187"/>
      <c r="L7" s="187"/>
      <c r="M7" s="187"/>
      <c r="N7" s="7"/>
      <c r="O7" s="153">
        <f>入力用シート!J8</f>
        <v>0</v>
      </c>
      <c r="P7" s="153"/>
      <c r="Q7" s="153"/>
      <c r="R7" s="153"/>
      <c r="S7" s="153"/>
      <c r="T7" s="153"/>
      <c r="U7" s="153"/>
      <c r="V7" s="153"/>
      <c r="W7" s="153"/>
      <c r="X7" s="153"/>
      <c r="Y7" s="153"/>
      <c r="Z7" s="153"/>
      <c r="AA7" s="153"/>
      <c r="AB7" s="153"/>
    </row>
    <row r="8" spans="1:28" ht="12.6" customHeight="1" x14ac:dyDescent="0.4">
      <c r="H8" s="6"/>
      <c r="I8" s="161" t="s">
        <v>4</v>
      </c>
      <c r="J8" s="161"/>
      <c r="K8" s="161"/>
      <c r="L8" s="161"/>
      <c r="M8" s="161"/>
      <c r="N8" s="7" t="s">
        <v>3</v>
      </c>
      <c r="O8" s="153">
        <f>入力用シート!J9</f>
        <v>0</v>
      </c>
      <c r="P8" s="153"/>
      <c r="Q8" s="153"/>
      <c r="R8" s="153"/>
      <c r="S8" s="153"/>
      <c r="T8" s="153"/>
      <c r="U8" s="153"/>
      <c r="V8" s="153"/>
      <c r="W8" s="153"/>
      <c r="X8" s="153"/>
      <c r="Y8" s="153"/>
      <c r="Z8" s="153"/>
      <c r="AA8" s="153"/>
      <c r="AB8" s="153"/>
    </row>
    <row r="9" spans="1:28" ht="12.6" customHeight="1" x14ac:dyDescent="0.4">
      <c r="O9" s="153">
        <f>入力用シート!J10</f>
        <v>0</v>
      </c>
      <c r="P9" s="153"/>
      <c r="Q9" s="153"/>
      <c r="R9" s="153"/>
      <c r="S9" s="153"/>
      <c r="T9" s="153"/>
      <c r="U9" s="153"/>
      <c r="V9" s="153"/>
      <c r="W9" s="153"/>
      <c r="X9" s="153"/>
      <c r="Y9" s="153"/>
      <c r="Z9" s="153"/>
      <c r="AA9" s="153"/>
      <c r="AB9" s="153"/>
    </row>
    <row r="10" spans="1:28" ht="6" customHeight="1" x14ac:dyDescent="0.4">
      <c r="I10" s="14"/>
      <c r="J10" s="14"/>
      <c r="K10" s="14"/>
      <c r="L10" s="14"/>
      <c r="M10" s="14"/>
      <c r="N10" s="14"/>
      <c r="O10" s="14"/>
      <c r="P10" s="14"/>
      <c r="Q10" s="14"/>
      <c r="R10" s="14"/>
      <c r="S10" s="14"/>
      <c r="T10" s="14"/>
      <c r="U10" s="14"/>
      <c r="V10" s="14"/>
    </row>
    <row r="11" spans="1:28" ht="12.6" customHeight="1" x14ac:dyDescent="0.4">
      <c r="C11" s="5" t="s">
        <v>64</v>
      </c>
      <c r="I11" s="14"/>
      <c r="J11" s="14"/>
      <c r="K11" s="14"/>
      <c r="L11" s="14"/>
      <c r="M11" s="14"/>
      <c r="N11" s="14"/>
      <c r="O11" s="14"/>
      <c r="P11" s="14"/>
      <c r="Q11" s="14"/>
      <c r="R11" s="14"/>
    </row>
    <row r="12" spans="1:28" ht="6" customHeight="1" x14ac:dyDescent="0.4">
      <c r="I12" s="14"/>
      <c r="J12" s="14"/>
      <c r="K12" s="14"/>
      <c r="L12" s="14"/>
      <c r="M12" s="14"/>
      <c r="N12" s="14"/>
      <c r="O12" s="14"/>
      <c r="P12" s="14"/>
      <c r="Q12" s="14"/>
      <c r="R12" s="14"/>
      <c r="W12" s="14"/>
      <c r="X12" s="14"/>
      <c r="Y12" s="14"/>
      <c r="Z12" s="14"/>
      <c r="AA12" s="14"/>
      <c r="AB12" s="14"/>
    </row>
    <row r="13" spans="1:28" s="21" customFormat="1" ht="12.6" customHeight="1" x14ac:dyDescent="0.4">
      <c r="B13" s="192" t="s">
        <v>76</v>
      </c>
      <c r="C13" s="192"/>
      <c r="D13" s="192"/>
      <c r="E13" s="193">
        <f>入力用シート!F39</f>
        <v>0</v>
      </c>
      <c r="F13" s="193"/>
      <c r="G13" s="193"/>
      <c r="H13" s="193"/>
      <c r="I13" s="193"/>
      <c r="J13" s="193"/>
      <c r="K13"/>
      <c r="L13" s="192" t="s">
        <v>48</v>
      </c>
      <c r="M13" s="192"/>
      <c r="N13" s="192"/>
      <c r="O13" s="192"/>
      <c r="P13" s="194">
        <f>入力用シート!F40</f>
        <v>0</v>
      </c>
      <c r="Q13" s="194"/>
      <c r="R13" s="194"/>
      <c r="S13" s="194"/>
      <c r="T13" s="194"/>
      <c r="U13" s="194"/>
      <c r="V13" s="194"/>
      <c r="W13" s="194"/>
      <c r="X13" s="194"/>
      <c r="Y13" s="194"/>
      <c r="Z13" s="194"/>
      <c r="AA13" s="194"/>
    </row>
    <row r="14" spans="1:28" ht="12.6" customHeight="1" x14ac:dyDescent="0.4">
      <c r="B14" s="192"/>
      <c r="C14" s="192"/>
      <c r="D14" s="192"/>
      <c r="E14" s="193"/>
      <c r="F14" s="193"/>
      <c r="G14" s="193"/>
      <c r="H14" s="193"/>
      <c r="I14" s="193"/>
      <c r="J14" s="193"/>
      <c r="K14"/>
      <c r="L14" s="192"/>
      <c r="M14" s="192"/>
      <c r="N14" s="192"/>
      <c r="O14" s="192"/>
      <c r="P14" s="194"/>
      <c r="Q14" s="194"/>
      <c r="R14" s="194"/>
      <c r="S14" s="194"/>
      <c r="T14" s="194"/>
      <c r="U14" s="194"/>
      <c r="V14" s="194"/>
      <c r="W14" s="194"/>
      <c r="X14" s="194"/>
      <c r="Y14" s="194"/>
      <c r="Z14" s="194"/>
      <c r="AA14" s="194"/>
    </row>
    <row r="15" spans="1:28" ht="9" customHeight="1" thickBot="1" x14ac:dyDescent="0.45"/>
    <row r="16" spans="1:28" ht="12.6" customHeight="1" x14ac:dyDescent="0.4">
      <c r="G16" s="176" t="s">
        <v>65</v>
      </c>
      <c r="H16" s="176"/>
      <c r="I16" s="176"/>
      <c r="J16" s="176"/>
      <c r="K16" s="178">
        <f>SUM(V20:Y34)</f>
        <v>0</v>
      </c>
      <c r="L16" s="178"/>
      <c r="M16" s="178"/>
      <c r="N16" s="178"/>
      <c r="O16" s="178"/>
      <c r="P16" s="178"/>
      <c r="Q16" s="178"/>
      <c r="R16" s="178"/>
      <c r="S16" s="178"/>
      <c r="T16" s="178"/>
      <c r="U16" s="178"/>
      <c r="V16" s="178"/>
    </row>
    <row r="17" spans="1:34" ht="12.6" customHeight="1" thickBot="1" x14ac:dyDescent="0.45">
      <c r="G17" s="177"/>
      <c r="H17" s="177"/>
      <c r="I17" s="177"/>
      <c r="J17" s="177"/>
      <c r="K17" s="179"/>
      <c r="L17" s="179"/>
      <c r="M17" s="179"/>
      <c r="N17" s="179"/>
      <c r="O17" s="179"/>
      <c r="P17" s="179"/>
      <c r="Q17" s="179"/>
      <c r="R17" s="179"/>
      <c r="S17" s="179"/>
      <c r="T17" s="179"/>
      <c r="U17" s="179"/>
      <c r="V17" s="179"/>
      <c r="X17" s="221" t="s">
        <v>73</v>
      </c>
      <c r="Y17" s="221"/>
      <c r="Z17" s="221"/>
      <c r="AA17" s="221"/>
      <c r="AB17" s="221"/>
      <c r="AD17" s="191" t="s">
        <v>43</v>
      </c>
      <c r="AE17" s="191"/>
      <c r="AF17" s="191"/>
    </row>
    <row r="18" spans="1:34" ht="9" customHeight="1" x14ac:dyDescent="0.4">
      <c r="X18" s="221"/>
      <c r="Y18" s="221"/>
      <c r="Z18" s="221"/>
      <c r="AA18" s="221"/>
      <c r="AB18" s="221"/>
      <c r="AD18" s="76"/>
      <c r="AE18" s="76"/>
      <c r="AF18" s="76"/>
    </row>
    <row r="19" spans="1:34" ht="25.15" customHeight="1" x14ac:dyDescent="0.4">
      <c r="A19" s="9"/>
      <c r="B19" s="209" t="s">
        <v>12</v>
      </c>
      <c r="C19" s="209"/>
      <c r="D19" s="209"/>
      <c r="E19" s="209"/>
      <c r="F19" s="209"/>
      <c r="G19" s="209"/>
      <c r="H19" s="209"/>
      <c r="I19" s="209"/>
      <c r="J19" s="209"/>
      <c r="K19" s="209" t="s">
        <v>30</v>
      </c>
      <c r="L19" s="209"/>
      <c r="M19" s="209"/>
      <c r="N19" s="209"/>
      <c r="O19" s="209"/>
      <c r="P19" s="220" t="s">
        <v>31</v>
      </c>
      <c r="Q19" s="220"/>
      <c r="R19" s="220" t="s">
        <v>32</v>
      </c>
      <c r="S19" s="220"/>
      <c r="T19" s="220"/>
      <c r="U19" s="220"/>
      <c r="V19" s="209" t="s">
        <v>13</v>
      </c>
      <c r="W19" s="209"/>
      <c r="X19" s="209"/>
      <c r="Y19" s="209"/>
      <c r="Z19" s="209" t="s">
        <v>14</v>
      </c>
      <c r="AA19" s="209"/>
      <c r="AB19" s="209"/>
      <c r="AD19" s="141" t="s">
        <v>44</v>
      </c>
      <c r="AE19" s="142"/>
      <c r="AF19" s="143"/>
    </row>
    <row r="20" spans="1:34" ht="23.45" customHeight="1" x14ac:dyDescent="0.4">
      <c r="A20" s="10">
        <v>1</v>
      </c>
      <c r="B20" s="167">
        <f>入力用シート!C17</f>
        <v>0</v>
      </c>
      <c r="C20" s="167"/>
      <c r="D20" s="167"/>
      <c r="E20" s="167"/>
      <c r="F20" s="167"/>
      <c r="G20" s="167"/>
      <c r="H20" s="167"/>
      <c r="I20" s="167"/>
      <c r="J20" s="167"/>
      <c r="K20" s="167">
        <f>入力用シート!M17</f>
        <v>0</v>
      </c>
      <c r="L20" s="167"/>
      <c r="M20" s="167"/>
      <c r="N20" s="167"/>
      <c r="O20" s="167"/>
      <c r="P20" s="154">
        <f>入力用シート!S17</f>
        <v>0</v>
      </c>
      <c r="Q20" s="154"/>
      <c r="R20" s="155">
        <f>入力用シート!U17</f>
        <v>0</v>
      </c>
      <c r="S20" s="155"/>
      <c r="T20" s="155"/>
      <c r="U20" s="155"/>
      <c r="V20" s="157">
        <f>入力用シート!Y17</f>
        <v>0</v>
      </c>
      <c r="W20" s="157"/>
      <c r="X20" s="157"/>
      <c r="Y20" s="157"/>
      <c r="Z20" s="159">
        <f>入力用シート!Q17</f>
        <v>0</v>
      </c>
      <c r="AA20" s="159"/>
      <c r="AB20" s="159"/>
      <c r="AD20" s="144" t="str">
        <f>入力用シート!AG17</f>
        <v>―</v>
      </c>
      <c r="AE20" s="145"/>
      <c r="AF20" s="146"/>
      <c r="AH20" s="5">
        <f>LEN(入力用シート!C17)</f>
        <v>0</v>
      </c>
    </row>
    <row r="21" spans="1:34" ht="23.45" customHeight="1" x14ac:dyDescent="0.4">
      <c r="A21" s="10">
        <v>2</v>
      </c>
      <c r="B21" s="158" t="str">
        <f>IF(入力用シート!C18="","以下余白",入力用シート!C18)</f>
        <v>以下余白</v>
      </c>
      <c r="C21" s="158"/>
      <c r="D21" s="158"/>
      <c r="E21" s="158"/>
      <c r="F21" s="158"/>
      <c r="G21" s="158"/>
      <c r="H21" s="158"/>
      <c r="I21" s="158"/>
      <c r="J21" s="158"/>
      <c r="K21" s="167">
        <f>入力用シート!M18</f>
        <v>0</v>
      </c>
      <c r="L21" s="167"/>
      <c r="M21" s="167"/>
      <c r="N21" s="167"/>
      <c r="O21" s="167"/>
      <c r="P21" s="154">
        <f>入力用シート!S18</f>
        <v>0</v>
      </c>
      <c r="Q21" s="154"/>
      <c r="R21" s="155">
        <f>入力用シート!U18</f>
        <v>0</v>
      </c>
      <c r="S21" s="155"/>
      <c r="T21" s="155"/>
      <c r="U21" s="155"/>
      <c r="V21" s="157">
        <f>入力用シート!Y18</f>
        <v>0</v>
      </c>
      <c r="W21" s="157"/>
      <c r="X21" s="157"/>
      <c r="Y21" s="157"/>
      <c r="Z21" s="159">
        <f>入力用シート!Q18</f>
        <v>0</v>
      </c>
      <c r="AA21" s="159"/>
      <c r="AB21" s="159"/>
      <c r="AD21" s="144" t="str">
        <f>入力用シート!AG18</f>
        <v>―</v>
      </c>
      <c r="AE21" s="145"/>
      <c r="AF21" s="146"/>
      <c r="AH21" s="5">
        <f>LEN(入力用シート!C18)</f>
        <v>0</v>
      </c>
    </row>
    <row r="22" spans="1:34" ht="23.45" customHeight="1" x14ac:dyDescent="0.4">
      <c r="A22" s="10">
        <v>3</v>
      </c>
      <c r="B22" s="158" t="str">
        <f>IF(入力用シート!C19="",IF(SUM(納品書!AH21:AH22)=0,"","以下余白"),入力用シート!C19)</f>
        <v/>
      </c>
      <c r="C22" s="158"/>
      <c r="D22" s="158"/>
      <c r="E22" s="158"/>
      <c r="F22" s="158"/>
      <c r="G22" s="158"/>
      <c r="H22" s="158"/>
      <c r="I22" s="158"/>
      <c r="J22" s="158"/>
      <c r="K22" s="167">
        <f>入力用シート!M19</f>
        <v>0</v>
      </c>
      <c r="L22" s="167"/>
      <c r="M22" s="167"/>
      <c r="N22" s="167"/>
      <c r="O22" s="167"/>
      <c r="P22" s="154">
        <f>入力用シート!S19</f>
        <v>0</v>
      </c>
      <c r="Q22" s="154"/>
      <c r="R22" s="155">
        <f>入力用シート!U19</f>
        <v>0</v>
      </c>
      <c r="S22" s="155"/>
      <c r="T22" s="155"/>
      <c r="U22" s="155"/>
      <c r="V22" s="157">
        <f>入力用シート!Y19</f>
        <v>0</v>
      </c>
      <c r="W22" s="157"/>
      <c r="X22" s="157"/>
      <c r="Y22" s="157"/>
      <c r="Z22" s="159">
        <f>入力用シート!Q19</f>
        <v>0</v>
      </c>
      <c r="AA22" s="159"/>
      <c r="AB22" s="159"/>
      <c r="AD22" s="144" t="str">
        <f>入力用シート!AG19</f>
        <v>―</v>
      </c>
      <c r="AE22" s="145"/>
      <c r="AF22" s="146"/>
      <c r="AH22" s="5">
        <f>LEN(入力用シート!C19)</f>
        <v>0</v>
      </c>
    </row>
    <row r="23" spans="1:34" ht="23.45" customHeight="1" x14ac:dyDescent="0.4">
      <c r="A23" s="10">
        <v>4</v>
      </c>
      <c r="B23" s="158" t="str">
        <f>IF(入力用シート!C20="",IF(SUM(納品書!AH22:AH23)=0,"","以下余白"),入力用シート!C20)</f>
        <v/>
      </c>
      <c r="C23" s="158"/>
      <c r="D23" s="158"/>
      <c r="E23" s="158"/>
      <c r="F23" s="158"/>
      <c r="G23" s="158"/>
      <c r="H23" s="158"/>
      <c r="I23" s="158"/>
      <c r="J23" s="158"/>
      <c r="K23" s="167">
        <f>入力用シート!M20</f>
        <v>0</v>
      </c>
      <c r="L23" s="167"/>
      <c r="M23" s="167"/>
      <c r="N23" s="167"/>
      <c r="O23" s="167"/>
      <c r="P23" s="154">
        <f>入力用シート!S20</f>
        <v>0</v>
      </c>
      <c r="Q23" s="154"/>
      <c r="R23" s="155">
        <f>入力用シート!U20</f>
        <v>0</v>
      </c>
      <c r="S23" s="155"/>
      <c r="T23" s="155"/>
      <c r="U23" s="155"/>
      <c r="V23" s="157">
        <f>入力用シート!Y20</f>
        <v>0</v>
      </c>
      <c r="W23" s="157"/>
      <c r="X23" s="157"/>
      <c r="Y23" s="157"/>
      <c r="Z23" s="159">
        <f>入力用シート!Q20</f>
        <v>0</v>
      </c>
      <c r="AA23" s="159"/>
      <c r="AB23" s="159"/>
      <c r="AD23" s="144" t="str">
        <f>入力用シート!AG20</f>
        <v>―</v>
      </c>
      <c r="AE23" s="145"/>
      <c r="AF23" s="146"/>
      <c r="AH23" s="5">
        <f>LEN(入力用シート!C20)</f>
        <v>0</v>
      </c>
    </row>
    <row r="24" spans="1:34" ht="23.45" customHeight="1" x14ac:dyDescent="0.4">
      <c r="A24" s="10">
        <v>5</v>
      </c>
      <c r="B24" s="158" t="str">
        <f>IF(入力用シート!C21="",IF(SUM(納品書!AH23:AH24)=0,"","以下余白"),入力用シート!C21)</f>
        <v/>
      </c>
      <c r="C24" s="158"/>
      <c r="D24" s="158"/>
      <c r="E24" s="158"/>
      <c r="F24" s="158"/>
      <c r="G24" s="158"/>
      <c r="H24" s="158"/>
      <c r="I24" s="158"/>
      <c r="J24" s="158"/>
      <c r="K24" s="190">
        <f>入力用シート!M21</f>
        <v>0</v>
      </c>
      <c r="L24" s="190"/>
      <c r="M24" s="190"/>
      <c r="N24" s="190"/>
      <c r="O24" s="190"/>
      <c r="P24" s="154">
        <f>入力用シート!S21</f>
        <v>0</v>
      </c>
      <c r="Q24" s="154"/>
      <c r="R24" s="155">
        <f>入力用シート!U21</f>
        <v>0</v>
      </c>
      <c r="S24" s="155"/>
      <c r="T24" s="155"/>
      <c r="U24" s="155"/>
      <c r="V24" s="157">
        <f>入力用シート!Y21</f>
        <v>0</v>
      </c>
      <c r="W24" s="157"/>
      <c r="X24" s="157"/>
      <c r="Y24" s="157"/>
      <c r="Z24" s="159">
        <f>入力用シート!Q21</f>
        <v>0</v>
      </c>
      <c r="AA24" s="159"/>
      <c r="AB24" s="159"/>
      <c r="AD24" s="144" t="str">
        <f>入力用シート!AG21</f>
        <v>―</v>
      </c>
      <c r="AE24" s="145"/>
      <c r="AF24" s="146"/>
      <c r="AH24" s="5">
        <f>LEN(入力用シート!C21)</f>
        <v>0</v>
      </c>
    </row>
    <row r="25" spans="1:34" ht="23.45" customHeight="1" x14ac:dyDescent="0.4">
      <c r="A25" s="10">
        <v>6</v>
      </c>
      <c r="B25" s="158" t="str">
        <f>IF(入力用シート!C22="",IF(SUM(納品書!AH24:AH25)=0,"","以下余白"),入力用シート!C22)</f>
        <v/>
      </c>
      <c r="C25" s="158"/>
      <c r="D25" s="158"/>
      <c r="E25" s="158"/>
      <c r="F25" s="158"/>
      <c r="G25" s="158"/>
      <c r="H25" s="158"/>
      <c r="I25" s="158"/>
      <c r="J25" s="158"/>
      <c r="K25" s="167">
        <f>入力用シート!M22</f>
        <v>0</v>
      </c>
      <c r="L25" s="167"/>
      <c r="M25" s="167"/>
      <c r="N25" s="167"/>
      <c r="O25" s="167"/>
      <c r="P25" s="154">
        <f>入力用シート!S22</f>
        <v>0</v>
      </c>
      <c r="Q25" s="154"/>
      <c r="R25" s="155">
        <f>入力用シート!U22</f>
        <v>0</v>
      </c>
      <c r="S25" s="155"/>
      <c r="T25" s="155"/>
      <c r="U25" s="155"/>
      <c r="V25" s="157">
        <f>入力用シート!Y22</f>
        <v>0</v>
      </c>
      <c r="W25" s="157"/>
      <c r="X25" s="157"/>
      <c r="Y25" s="157"/>
      <c r="Z25" s="159">
        <f>入力用シート!Q22</f>
        <v>0</v>
      </c>
      <c r="AA25" s="159"/>
      <c r="AB25" s="159"/>
      <c r="AD25" s="144" t="str">
        <f>入力用シート!AG22</f>
        <v>―</v>
      </c>
      <c r="AE25" s="145"/>
      <c r="AF25" s="146"/>
      <c r="AH25" s="5">
        <f>LEN(入力用シート!C22)</f>
        <v>0</v>
      </c>
    </row>
    <row r="26" spans="1:34" ht="23.45" customHeight="1" x14ac:dyDescent="0.4">
      <c r="A26" s="10">
        <v>7</v>
      </c>
      <c r="B26" s="158" t="str">
        <f>IF(入力用シート!C23="",IF(SUM(納品書!AH25:AH26)=0,"","以下余白"),入力用シート!C23)</f>
        <v/>
      </c>
      <c r="C26" s="158"/>
      <c r="D26" s="158"/>
      <c r="E26" s="158"/>
      <c r="F26" s="158"/>
      <c r="G26" s="158"/>
      <c r="H26" s="158"/>
      <c r="I26" s="158"/>
      <c r="J26" s="158"/>
      <c r="K26" s="167">
        <f>入力用シート!M23</f>
        <v>0</v>
      </c>
      <c r="L26" s="167"/>
      <c r="M26" s="167"/>
      <c r="N26" s="167"/>
      <c r="O26" s="167"/>
      <c r="P26" s="154">
        <f>入力用シート!S23</f>
        <v>0</v>
      </c>
      <c r="Q26" s="154"/>
      <c r="R26" s="155">
        <f>入力用シート!U23</f>
        <v>0</v>
      </c>
      <c r="S26" s="155"/>
      <c r="T26" s="155"/>
      <c r="U26" s="155"/>
      <c r="V26" s="157">
        <f>入力用シート!Y23</f>
        <v>0</v>
      </c>
      <c r="W26" s="157"/>
      <c r="X26" s="157"/>
      <c r="Y26" s="157"/>
      <c r="Z26" s="159">
        <f>入力用シート!Q23</f>
        <v>0</v>
      </c>
      <c r="AA26" s="159"/>
      <c r="AB26" s="159"/>
      <c r="AD26" s="144" t="str">
        <f>入力用シート!AG23</f>
        <v>―</v>
      </c>
      <c r="AE26" s="145"/>
      <c r="AF26" s="146"/>
      <c r="AH26" s="5">
        <f>LEN(入力用シート!C23)</f>
        <v>0</v>
      </c>
    </row>
    <row r="27" spans="1:34" ht="23.45" customHeight="1" x14ac:dyDescent="0.4">
      <c r="A27" s="10">
        <v>8</v>
      </c>
      <c r="B27" s="158" t="str">
        <f>IF(入力用シート!C24="",IF(SUM(納品書!AH26:AH27)=0,"","以下余白"),入力用シート!C24)</f>
        <v/>
      </c>
      <c r="C27" s="158"/>
      <c r="D27" s="158"/>
      <c r="E27" s="158"/>
      <c r="F27" s="158"/>
      <c r="G27" s="158"/>
      <c r="H27" s="158"/>
      <c r="I27" s="158"/>
      <c r="J27" s="158"/>
      <c r="K27" s="167">
        <f>入力用シート!M24</f>
        <v>0</v>
      </c>
      <c r="L27" s="167"/>
      <c r="M27" s="167"/>
      <c r="N27" s="167"/>
      <c r="O27" s="167"/>
      <c r="P27" s="154">
        <f>入力用シート!S24</f>
        <v>0</v>
      </c>
      <c r="Q27" s="154"/>
      <c r="R27" s="155">
        <f>入力用シート!U24</f>
        <v>0</v>
      </c>
      <c r="S27" s="155"/>
      <c r="T27" s="155"/>
      <c r="U27" s="155"/>
      <c r="V27" s="157">
        <f>入力用シート!Y24</f>
        <v>0</v>
      </c>
      <c r="W27" s="157"/>
      <c r="X27" s="157"/>
      <c r="Y27" s="157"/>
      <c r="Z27" s="159">
        <f>入力用シート!Q24</f>
        <v>0</v>
      </c>
      <c r="AA27" s="159"/>
      <c r="AB27" s="159"/>
      <c r="AD27" s="144" t="str">
        <f>入力用シート!AG24</f>
        <v>―</v>
      </c>
      <c r="AE27" s="145"/>
      <c r="AF27" s="146"/>
      <c r="AH27" s="5">
        <f>LEN(入力用シート!C24)</f>
        <v>0</v>
      </c>
    </row>
    <row r="28" spans="1:34" ht="23.45" customHeight="1" x14ac:dyDescent="0.4">
      <c r="A28" s="10">
        <v>9</v>
      </c>
      <c r="B28" s="158" t="str">
        <f>IF(入力用シート!C25="",IF(SUM(納品書!AH27:AH28)=0,"","以下余白"),入力用シート!C25)</f>
        <v/>
      </c>
      <c r="C28" s="158"/>
      <c r="D28" s="158"/>
      <c r="E28" s="158"/>
      <c r="F28" s="158"/>
      <c r="G28" s="158"/>
      <c r="H28" s="158"/>
      <c r="I28" s="158"/>
      <c r="J28" s="158"/>
      <c r="K28" s="167">
        <f>入力用シート!M25</f>
        <v>0</v>
      </c>
      <c r="L28" s="167"/>
      <c r="M28" s="167"/>
      <c r="N28" s="167"/>
      <c r="O28" s="167"/>
      <c r="P28" s="154">
        <f>入力用シート!S25</f>
        <v>0</v>
      </c>
      <c r="Q28" s="154"/>
      <c r="R28" s="155">
        <f>入力用シート!U25</f>
        <v>0</v>
      </c>
      <c r="S28" s="155"/>
      <c r="T28" s="155"/>
      <c r="U28" s="155"/>
      <c r="V28" s="157">
        <f>入力用シート!Y25</f>
        <v>0</v>
      </c>
      <c r="W28" s="157"/>
      <c r="X28" s="157"/>
      <c r="Y28" s="157"/>
      <c r="Z28" s="159">
        <f>入力用シート!Q25</f>
        <v>0</v>
      </c>
      <c r="AA28" s="159"/>
      <c r="AB28" s="159"/>
      <c r="AD28" s="144" t="str">
        <f>入力用シート!AG25</f>
        <v>―</v>
      </c>
      <c r="AE28" s="145"/>
      <c r="AF28" s="146"/>
      <c r="AH28" s="5">
        <f>LEN(入力用シート!C25)</f>
        <v>0</v>
      </c>
    </row>
    <row r="29" spans="1:34" ht="23.45" customHeight="1" x14ac:dyDescent="0.4">
      <c r="A29" s="10">
        <v>10</v>
      </c>
      <c r="B29" s="158" t="str">
        <f>IF(入力用シート!C26="",IF(SUM(納品書!AH28:AH29)=0,"","以下余白"),入力用シート!C26)</f>
        <v/>
      </c>
      <c r="C29" s="158"/>
      <c r="D29" s="158"/>
      <c r="E29" s="158"/>
      <c r="F29" s="158"/>
      <c r="G29" s="158"/>
      <c r="H29" s="158"/>
      <c r="I29" s="158"/>
      <c r="J29" s="158"/>
      <c r="K29" s="167">
        <f>入力用シート!M26</f>
        <v>0</v>
      </c>
      <c r="L29" s="167"/>
      <c r="M29" s="167"/>
      <c r="N29" s="167"/>
      <c r="O29" s="167"/>
      <c r="P29" s="154">
        <f>入力用シート!S26</f>
        <v>0</v>
      </c>
      <c r="Q29" s="154"/>
      <c r="R29" s="155">
        <f>入力用シート!U26</f>
        <v>0</v>
      </c>
      <c r="S29" s="155"/>
      <c r="T29" s="155"/>
      <c r="U29" s="155"/>
      <c r="V29" s="157">
        <f>入力用シート!Y26</f>
        <v>0</v>
      </c>
      <c r="W29" s="157"/>
      <c r="X29" s="157"/>
      <c r="Y29" s="157"/>
      <c r="Z29" s="159">
        <f>入力用シート!Q26</f>
        <v>0</v>
      </c>
      <c r="AA29" s="159"/>
      <c r="AB29" s="159"/>
      <c r="AD29" s="144" t="str">
        <f>入力用シート!AG26</f>
        <v>―</v>
      </c>
      <c r="AE29" s="145"/>
      <c r="AF29" s="146"/>
      <c r="AH29" s="5">
        <f>LEN(入力用シート!C26)</f>
        <v>0</v>
      </c>
    </row>
    <row r="30" spans="1:34" ht="23.45" customHeight="1" x14ac:dyDescent="0.4">
      <c r="A30" s="10">
        <v>11</v>
      </c>
      <c r="B30" s="158" t="str">
        <f>IF(入力用シート!C27="",IF(SUM(納品書!AH29:AH30)=0,"","以下余白"),入力用シート!C27)</f>
        <v/>
      </c>
      <c r="C30" s="158"/>
      <c r="D30" s="158"/>
      <c r="E30" s="158"/>
      <c r="F30" s="158"/>
      <c r="G30" s="158"/>
      <c r="H30" s="158"/>
      <c r="I30" s="158"/>
      <c r="J30" s="158"/>
      <c r="K30" s="167">
        <f>入力用シート!M27</f>
        <v>0</v>
      </c>
      <c r="L30" s="167"/>
      <c r="M30" s="167"/>
      <c r="N30" s="167"/>
      <c r="O30" s="167"/>
      <c r="P30" s="154">
        <f>入力用シート!S27</f>
        <v>0</v>
      </c>
      <c r="Q30" s="154"/>
      <c r="R30" s="155">
        <f>入力用シート!U27</f>
        <v>0</v>
      </c>
      <c r="S30" s="155"/>
      <c r="T30" s="155"/>
      <c r="U30" s="155"/>
      <c r="V30" s="157">
        <f>入力用シート!Y27</f>
        <v>0</v>
      </c>
      <c r="W30" s="157"/>
      <c r="X30" s="157"/>
      <c r="Y30" s="157"/>
      <c r="Z30" s="159">
        <f>入力用シート!Q27</f>
        <v>0</v>
      </c>
      <c r="AA30" s="159"/>
      <c r="AB30" s="159"/>
      <c r="AD30" s="144" t="str">
        <f>入力用シート!AG27</f>
        <v>―</v>
      </c>
      <c r="AE30" s="145"/>
      <c r="AF30" s="146"/>
      <c r="AH30" s="5">
        <f>LEN(入力用シート!C27)</f>
        <v>0</v>
      </c>
    </row>
    <row r="31" spans="1:34" ht="23.45" customHeight="1" x14ac:dyDescent="0.4">
      <c r="A31" s="10">
        <v>12</v>
      </c>
      <c r="B31" s="158" t="str">
        <f>IF(入力用シート!C28="",IF(SUM(納品書!AH30:AH31)=0,"","以下余白"),入力用シート!C28)</f>
        <v/>
      </c>
      <c r="C31" s="158"/>
      <c r="D31" s="158"/>
      <c r="E31" s="158"/>
      <c r="F31" s="158"/>
      <c r="G31" s="158"/>
      <c r="H31" s="158"/>
      <c r="I31" s="158"/>
      <c r="J31" s="158"/>
      <c r="K31" s="167">
        <f>入力用シート!M28</f>
        <v>0</v>
      </c>
      <c r="L31" s="167"/>
      <c r="M31" s="167"/>
      <c r="N31" s="167"/>
      <c r="O31" s="167"/>
      <c r="P31" s="154">
        <f>入力用シート!S28</f>
        <v>0</v>
      </c>
      <c r="Q31" s="154"/>
      <c r="R31" s="155">
        <f>入力用シート!U28</f>
        <v>0</v>
      </c>
      <c r="S31" s="155"/>
      <c r="T31" s="155"/>
      <c r="U31" s="155"/>
      <c r="V31" s="157">
        <f>入力用シート!Y28</f>
        <v>0</v>
      </c>
      <c r="W31" s="157"/>
      <c r="X31" s="157"/>
      <c r="Y31" s="157"/>
      <c r="Z31" s="159">
        <f>入力用シート!Q28</f>
        <v>0</v>
      </c>
      <c r="AA31" s="159"/>
      <c r="AB31" s="159"/>
      <c r="AD31" s="144" t="str">
        <f>入力用シート!AG28</f>
        <v>―</v>
      </c>
      <c r="AE31" s="145"/>
      <c r="AF31" s="146"/>
      <c r="AH31" s="5">
        <f>LEN(入力用シート!C28)</f>
        <v>0</v>
      </c>
    </row>
    <row r="32" spans="1:34" ht="23.45" customHeight="1" x14ac:dyDescent="0.4">
      <c r="A32" s="10">
        <v>13</v>
      </c>
      <c r="B32" s="158" t="str">
        <f>IF(入力用シート!C29="",IF(SUM(納品書!AH31:AH32)=0,"","以下余白"),入力用シート!C29)</f>
        <v/>
      </c>
      <c r="C32" s="158"/>
      <c r="D32" s="158"/>
      <c r="E32" s="158"/>
      <c r="F32" s="158"/>
      <c r="G32" s="158"/>
      <c r="H32" s="158"/>
      <c r="I32" s="158"/>
      <c r="J32" s="158"/>
      <c r="K32" s="167">
        <f>入力用シート!M29</f>
        <v>0</v>
      </c>
      <c r="L32" s="167"/>
      <c r="M32" s="167"/>
      <c r="N32" s="167"/>
      <c r="O32" s="167"/>
      <c r="P32" s="154">
        <f>入力用シート!S29</f>
        <v>0</v>
      </c>
      <c r="Q32" s="154"/>
      <c r="R32" s="155">
        <f>入力用シート!U29</f>
        <v>0</v>
      </c>
      <c r="S32" s="155"/>
      <c r="T32" s="155"/>
      <c r="U32" s="155"/>
      <c r="V32" s="157">
        <f>入力用シート!Y29</f>
        <v>0</v>
      </c>
      <c r="W32" s="157"/>
      <c r="X32" s="157"/>
      <c r="Y32" s="157"/>
      <c r="Z32" s="159">
        <f>入力用シート!Q29</f>
        <v>0</v>
      </c>
      <c r="AA32" s="159"/>
      <c r="AB32" s="159"/>
      <c r="AD32" s="144" t="str">
        <f>入力用シート!AG29</f>
        <v>―</v>
      </c>
      <c r="AE32" s="145"/>
      <c r="AF32" s="146"/>
      <c r="AH32" s="5">
        <f>LEN(入力用シート!C29)</f>
        <v>0</v>
      </c>
    </row>
    <row r="33" spans="1:56" ht="23.45" customHeight="1" x14ac:dyDescent="0.4">
      <c r="A33" s="10">
        <v>14</v>
      </c>
      <c r="B33" s="158" t="str">
        <f>IF(入力用シート!C30="",IF(SUM(納品書!AH32:AH33)=0,"","以下余白"),入力用シート!C30)</f>
        <v/>
      </c>
      <c r="C33" s="158"/>
      <c r="D33" s="158"/>
      <c r="E33" s="158"/>
      <c r="F33" s="158"/>
      <c r="G33" s="158"/>
      <c r="H33" s="158"/>
      <c r="I33" s="158"/>
      <c r="J33" s="158"/>
      <c r="K33" s="167">
        <f>入力用シート!M30</f>
        <v>0</v>
      </c>
      <c r="L33" s="167"/>
      <c r="M33" s="167"/>
      <c r="N33" s="167"/>
      <c r="O33" s="167"/>
      <c r="P33" s="154">
        <f>入力用シート!S30</f>
        <v>0</v>
      </c>
      <c r="Q33" s="154"/>
      <c r="R33" s="155">
        <f>入力用シート!U30</f>
        <v>0</v>
      </c>
      <c r="S33" s="155"/>
      <c r="T33" s="155"/>
      <c r="U33" s="155"/>
      <c r="V33" s="157">
        <f>入力用シート!Y30</f>
        <v>0</v>
      </c>
      <c r="W33" s="157"/>
      <c r="X33" s="157"/>
      <c r="Y33" s="157"/>
      <c r="Z33" s="159">
        <f>入力用シート!Q30</f>
        <v>0</v>
      </c>
      <c r="AA33" s="159"/>
      <c r="AB33" s="159"/>
      <c r="AD33" s="144" t="str">
        <f>入力用シート!AG30</f>
        <v>―</v>
      </c>
      <c r="AE33" s="145"/>
      <c r="AF33" s="146"/>
      <c r="AH33" s="5">
        <f>LEN(入力用シート!C30)</f>
        <v>0</v>
      </c>
    </row>
    <row r="34" spans="1:56" ht="23.45" customHeight="1" x14ac:dyDescent="0.4">
      <c r="A34" s="10">
        <v>15</v>
      </c>
      <c r="B34" s="158" t="str">
        <f>IF(入力用シート!C31="",IF(SUM(納品書!AH33:AH34)=0,"","以下余白"),入力用シート!C31)</f>
        <v/>
      </c>
      <c r="C34" s="158"/>
      <c r="D34" s="158"/>
      <c r="E34" s="158"/>
      <c r="F34" s="158"/>
      <c r="G34" s="158"/>
      <c r="H34" s="158"/>
      <c r="I34" s="158"/>
      <c r="J34" s="158"/>
      <c r="K34" s="167">
        <f>入力用シート!M31</f>
        <v>0</v>
      </c>
      <c r="L34" s="167"/>
      <c r="M34" s="167"/>
      <c r="N34" s="167"/>
      <c r="O34" s="167"/>
      <c r="P34" s="154">
        <f>入力用シート!S31</f>
        <v>0</v>
      </c>
      <c r="Q34" s="154"/>
      <c r="R34" s="155">
        <f>入力用シート!U31</f>
        <v>0</v>
      </c>
      <c r="S34" s="155"/>
      <c r="T34" s="155"/>
      <c r="U34" s="155"/>
      <c r="V34" s="157">
        <f>入力用シート!Y31</f>
        <v>0</v>
      </c>
      <c r="W34" s="157"/>
      <c r="X34" s="157"/>
      <c r="Y34" s="157"/>
      <c r="Z34" s="159">
        <f>入力用シート!Q31</f>
        <v>0</v>
      </c>
      <c r="AA34" s="159"/>
      <c r="AB34" s="159"/>
      <c r="AD34" s="144" t="str">
        <f>入力用シート!AG31</f>
        <v>―</v>
      </c>
      <c r="AE34" s="145"/>
      <c r="AF34" s="146"/>
      <c r="AH34" s="5">
        <f>LEN(入力用シート!C31)</f>
        <v>0</v>
      </c>
    </row>
    <row r="35" spans="1:56" ht="12.6" customHeight="1" x14ac:dyDescent="0.4">
      <c r="M35" s="213" t="s">
        <v>86</v>
      </c>
      <c r="N35" s="214"/>
      <c r="O35" s="195">
        <v>0.1</v>
      </c>
      <c r="P35" s="196"/>
      <c r="Q35" s="203" t="str">
        <f>IF(入力用シート!I34=0,"\0",入力用シート!I34)</f>
        <v>\0</v>
      </c>
      <c r="R35" s="204"/>
      <c r="S35" s="204"/>
      <c r="T35" s="205"/>
      <c r="U35" s="213" t="s">
        <v>93</v>
      </c>
      <c r="V35" s="214"/>
      <c r="W35" s="195">
        <v>0.1</v>
      </c>
      <c r="X35" s="196"/>
      <c r="Y35" s="203" t="str">
        <f>IF(入力用シート!I35=0,"\0",入力用シート!I35)</f>
        <v>\0</v>
      </c>
      <c r="Z35" s="204"/>
      <c r="AA35" s="204"/>
      <c r="AB35" s="205"/>
      <c r="AD35" s="93">
        <f>SUM(AD20:AF34)</f>
        <v>0</v>
      </c>
      <c r="AE35" s="93"/>
      <c r="AF35" s="93"/>
    </row>
    <row r="36" spans="1:56" ht="12.6" customHeight="1" x14ac:dyDescent="0.4">
      <c r="A36" s="209" t="s">
        <v>67</v>
      </c>
      <c r="B36" s="209"/>
      <c r="C36" s="209"/>
      <c r="D36" s="209"/>
      <c r="E36" s="209"/>
      <c r="F36" s="210" t="s">
        <v>102</v>
      </c>
      <c r="G36" s="211"/>
      <c r="H36" s="211"/>
      <c r="I36" s="211"/>
      <c r="J36" s="211"/>
      <c r="K36" s="211"/>
      <c r="L36" s="212"/>
      <c r="M36" s="213"/>
      <c r="N36" s="214"/>
      <c r="O36" s="197"/>
      <c r="P36" s="198"/>
      <c r="Q36" s="206"/>
      <c r="R36" s="207"/>
      <c r="S36" s="207"/>
      <c r="T36" s="208"/>
      <c r="U36" s="213"/>
      <c r="V36" s="214"/>
      <c r="W36" s="197"/>
      <c r="X36" s="198"/>
      <c r="Y36" s="206"/>
      <c r="Z36" s="207"/>
      <c r="AA36" s="207"/>
      <c r="AB36" s="208"/>
      <c r="AD36" s="93"/>
      <c r="AE36" s="93"/>
      <c r="AF36" s="93"/>
    </row>
    <row r="37" spans="1:56" ht="12.6" customHeight="1" x14ac:dyDescent="0.4">
      <c r="A37" s="168"/>
      <c r="B37" s="168"/>
      <c r="C37" s="168"/>
      <c r="D37" s="168"/>
      <c r="E37" s="168"/>
      <c r="G37" s="5" t="s">
        <v>74</v>
      </c>
      <c r="M37" s="213"/>
      <c r="N37" s="214"/>
      <c r="O37" s="218" t="s">
        <v>71</v>
      </c>
      <c r="P37" s="219"/>
      <c r="Q37" s="206" t="str">
        <f>IF(入力用シート!R34=0,"\0",入力用シート!R34)</f>
        <v>\0</v>
      </c>
      <c r="R37" s="207"/>
      <c r="S37" s="207"/>
      <c r="T37" s="208"/>
      <c r="U37" s="213"/>
      <c r="V37" s="214"/>
      <c r="W37" s="218" t="s">
        <v>71</v>
      </c>
      <c r="X37" s="219"/>
      <c r="Y37" s="206" t="str">
        <f>IF(入力用シート!R35=0,"\0",入力用シート!R35)</f>
        <v>\0</v>
      </c>
      <c r="Z37" s="207"/>
      <c r="AA37" s="207"/>
      <c r="AB37" s="208"/>
    </row>
    <row r="38" spans="1:56" ht="12.6" customHeight="1" x14ac:dyDescent="0.4">
      <c r="A38" s="168"/>
      <c r="B38" s="168"/>
      <c r="C38" s="168"/>
      <c r="D38" s="168"/>
      <c r="E38" s="168"/>
      <c r="G38" s="42" t="s">
        <v>75</v>
      </c>
      <c r="H38" s="13"/>
      <c r="I38" s="41"/>
      <c r="J38" s="13"/>
      <c r="K38" s="41"/>
      <c r="M38" s="213"/>
      <c r="N38" s="214"/>
      <c r="O38" s="197"/>
      <c r="P38" s="198"/>
      <c r="Q38" s="206"/>
      <c r="R38" s="207"/>
      <c r="S38" s="207"/>
      <c r="T38" s="208"/>
      <c r="U38" s="213"/>
      <c r="V38" s="214"/>
      <c r="W38" s="197"/>
      <c r="X38" s="198"/>
      <c r="Y38" s="206"/>
      <c r="Z38" s="207"/>
      <c r="AA38" s="207"/>
      <c r="AB38" s="208"/>
    </row>
    <row r="39" spans="1:56" ht="12.6" customHeight="1" x14ac:dyDescent="0.4">
      <c r="A39" s="168"/>
      <c r="B39" s="168"/>
      <c r="C39" s="168"/>
      <c r="D39" s="168"/>
      <c r="E39" s="168"/>
      <c r="M39" s="213"/>
      <c r="N39" s="214"/>
      <c r="O39" s="199" t="s">
        <v>84</v>
      </c>
      <c r="P39" s="200"/>
      <c r="Q39" s="206" t="str">
        <f>IF(入力用シート!AA34=0,"\0",入力用シート!AA34)</f>
        <v>\0</v>
      </c>
      <c r="R39" s="207"/>
      <c r="S39" s="207"/>
      <c r="T39" s="208"/>
      <c r="U39" s="213"/>
      <c r="V39" s="214"/>
      <c r="W39" s="199" t="s">
        <v>84</v>
      </c>
      <c r="X39" s="200"/>
      <c r="Y39" s="206" t="str">
        <f>入力用シート!AA35</f>
        <v>\0</v>
      </c>
      <c r="Z39" s="207"/>
      <c r="AA39" s="207"/>
      <c r="AB39" s="208"/>
    </row>
    <row r="40" spans="1:56" ht="12.6" customHeight="1" x14ac:dyDescent="0.4">
      <c r="A40" s="168"/>
      <c r="B40" s="168"/>
      <c r="C40" s="168"/>
      <c r="D40" s="168"/>
      <c r="E40" s="168"/>
      <c r="F40" s="46"/>
      <c r="G40" s="47" t="s">
        <v>103</v>
      </c>
      <c r="H40" s="47"/>
      <c r="I40" s="47"/>
      <c r="J40" s="47"/>
      <c r="K40" s="47"/>
      <c r="L40" s="48"/>
      <c r="M40" s="215"/>
      <c r="N40" s="216"/>
      <c r="O40" s="201"/>
      <c r="P40" s="202"/>
      <c r="Q40" s="206"/>
      <c r="R40" s="207"/>
      <c r="S40" s="207"/>
      <c r="T40" s="208"/>
      <c r="U40" s="215"/>
      <c r="V40" s="216"/>
      <c r="W40" s="201"/>
      <c r="X40" s="202"/>
      <c r="Y40" s="206"/>
      <c r="Z40" s="207"/>
      <c r="AA40" s="207"/>
      <c r="AB40" s="208"/>
    </row>
    <row r="41" spans="1:56" ht="12.6" customHeight="1" x14ac:dyDescent="0.4">
      <c r="A41" s="168"/>
      <c r="B41" s="168"/>
      <c r="C41" s="168"/>
      <c r="D41" s="168"/>
      <c r="E41" s="168"/>
      <c r="AK41"/>
      <c r="AL41"/>
      <c r="AM41"/>
      <c r="AN41"/>
      <c r="AO41"/>
      <c r="AP41"/>
      <c r="AQ41"/>
      <c r="AR41"/>
      <c r="AS41"/>
      <c r="AT41"/>
      <c r="AU41"/>
      <c r="AV41"/>
      <c r="AW41"/>
      <c r="AX41"/>
      <c r="AY41"/>
      <c r="AZ41"/>
      <c r="BA41"/>
      <c r="BB41"/>
      <c r="BC41"/>
      <c r="BD41"/>
    </row>
    <row r="42" spans="1:56" ht="12.6" customHeight="1" x14ac:dyDescent="0.4">
      <c r="A42" s="168"/>
      <c r="B42" s="168"/>
      <c r="C42" s="168"/>
      <c r="D42" s="168"/>
      <c r="E42" s="168"/>
      <c r="G42" s="41"/>
      <c r="H42" s="41"/>
      <c r="I42" s="41"/>
      <c r="J42" s="41"/>
      <c r="K42" s="41"/>
      <c r="AK42"/>
      <c r="AL42"/>
      <c r="AM42"/>
      <c r="AN42"/>
      <c r="AO42"/>
      <c r="AP42"/>
      <c r="AQ42"/>
      <c r="AR42"/>
      <c r="AS42"/>
      <c r="AT42"/>
      <c r="AU42"/>
      <c r="AV42"/>
      <c r="AW42"/>
      <c r="AX42"/>
      <c r="AY42"/>
      <c r="AZ42"/>
      <c r="BA42"/>
      <c r="BB42"/>
      <c r="BC42"/>
      <c r="BD42"/>
    </row>
    <row r="43" spans="1:56" ht="3.75" customHeight="1" x14ac:dyDescent="0.4">
      <c r="AK43"/>
      <c r="AL43"/>
      <c r="AM43"/>
      <c r="AN43"/>
      <c r="AO43"/>
      <c r="AP43"/>
      <c r="AQ43"/>
      <c r="AR43"/>
      <c r="AS43"/>
      <c r="AT43"/>
      <c r="AU43"/>
      <c r="AV43"/>
      <c r="AW43"/>
      <c r="AX43"/>
      <c r="AY43"/>
      <c r="AZ43"/>
      <c r="BA43"/>
      <c r="BB43"/>
      <c r="BC43"/>
      <c r="BD43"/>
    </row>
    <row r="44" spans="1:56" ht="18.75" x14ac:dyDescent="0.15">
      <c r="A44" s="11"/>
      <c r="B44" s="11"/>
      <c r="C44" s="11"/>
      <c r="D44" s="12" t="s">
        <v>15</v>
      </c>
      <c r="E44" s="11"/>
      <c r="F44" s="11"/>
      <c r="G44" s="11"/>
      <c r="H44" s="11"/>
      <c r="I44" s="11"/>
      <c r="J44" s="11"/>
      <c r="K44" s="11"/>
      <c r="L44" s="11"/>
      <c r="M44" s="11"/>
      <c r="N44" s="11"/>
      <c r="O44" s="11"/>
      <c r="P44" s="11"/>
      <c r="Q44" s="11"/>
      <c r="R44" s="11"/>
      <c r="S44" s="11"/>
      <c r="T44" s="11"/>
      <c r="U44" s="11"/>
      <c r="V44" s="11"/>
      <c r="W44" s="11"/>
      <c r="X44" s="11"/>
      <c r="Y44" s="11"/>
      <c r="Z44" s="11"/>
      <c r="AA44" s="11"/>
      <c r="AB44" s="11"/>
      <c r="AK44"/>
      <c r="AL44"/>
      <c r="AM44"/>
      <c r="AN44"/>
      <c r="AO44"/>
      <c r="AP44"/>
      <c r="AQ44"/>
      <c r="AR44"/>
      <c r="AS44"/>
      <c r="AT44"/>
      <c r="AU44"/>
      <c r="AV44"/>
      <c r="AW44"/>
      <c r="AX44"/>
      <c r="AY44"/>
      <c r="AZ44"/>
      <c r="BA44"/>
      <c r="BB44"/>
      <c r="BC44"/>
      <c r="BD44"/>
    </row>
    <row r="45" spans="1:56" ht="17.45" customHeight="1" x14ac:dyDescent="0.4">
      <c r="B45" s="169" t="s">
        <v>88</v>
      </c>
      <c r="C45" s="169"/>
      <c r="D45" s="169"/>
      <c r="E45" s="169"/>
      <c r="F45" s="56" t="s">
        <v>89</v>
      </c>
      <c r="G45" s="217">
        <f>入力用シート!F44</f>
        <v>0</v>
      </c>
      <c r="H45" s="217"/>
      <c r="I45" s="217"/>
      <c r="J45" s="217"/>
      <c r="K45" s="217"/>
      <c r="L45" s="217"/>
      <c r="M45" s="217"/>
      <c r="N45" s="217"/>
      <c r="O45" s="217"/>
      <c r="P45" s="217"/>
      <c r="Q45" s="217"/>
      <c r="R45" s="217"/>
      <c r="S45" s="217"/>
      <c r="T45" s="217"/>
      <c r="U45" s="217"/>
      <c r="V45" s="217"/>
      <c r="W45" s="217"/>
      <c r="X45" s="217"/>
      <c r="Y45" s="217"/>
      <c r="Z45" s="217"/>
      <c r="AA45" s="217"/>
    </row>
    <row r="46" spans="1:56" ht="17.45" customHeight="1" x14ac:dyDescent="0.4">
      <c r="B46" s="170" t="s">
        <v>90</v>
      </c>
      <c r="C46" s="170"/>
      <c r="D46" s="170"/>
      <c r="E46" s="170"/>
      <c r="F46" s="15" t="s">
        <v>89</v>
      </c>
      <c r="G46" s="217">
        <f>入力用シート!F45</f>
        <v>0</v>
      </c>
      <c r="H46" s="217"/>
      <c r="I46" s="217"/>
      <c r="J46" s="217"/>
      <c r="K46" s="217"/>
      <c r="L46" s="217"/>
      <c r="M46" s="217"/>
      <c r="N46" s="217"/>
      <c r="O46" s="217"/>
      <c r="P46" s="217"/>
      <c r="Q46" s="217"/>
      <c r="R46" s="217"/>
      <c r="S46" s="217"/>
      <c r="T46" s="217"/>
      <c r="U46" s="217"/>
      <c r="V46" s="217"/>
      <c r="W46" s="217"/>
      <c r="X46" s="217"/>
      <c r="Y46" s="217"/>
      <c r="Z46" s="217"/>
      <c r="AA46" s="217"/>
    </row>
    <row r="47" spans="1:56" ht="3.6" customHeight="1" x14ac:dyDescent="0.4">
      <c r="D47" s="54"/>
      <c r="E47" s="54"/>
      <c r="F47" s="54"/>
      <c r="G47" s="54"/>
      <c r="H47" s="55"/>
      <c r="I47" s="17"/>
      <c r="J47" s="17"/>
      <c r="K47" s="17"/>
      <c r="L47" s="17"/>
      <c r="M47" s="17"/>
      <c r="N47" s="17"/>
      <c r="O47" s="17"/>
      <c r="P47" s="17"/>
      <c r="Q47" s="17"/>
      <c r="R47" s="17"/>
      <c r="S47" s="17"/>
      <c r="T47" s="17"/>
      <c r="U47" s="17"/>
      <c r="V47" s="17"/>
      <c r="W47" s="17"/>
      <c r="X47" s="17"/>
      <c r="Y47" s="17"/>
      <c r="Z47" s="17"/>
      <c r="AA47" s="17"/>
    </row>
    <row r="48" spans="1:56" ht="17.45" customHeight="1" x14ac:dyDescent="0.4">
      <c r="D48" s="168" t="s">
        <v>91</v>
      </c>
      <c r="E48" s="168"/>
      <c r="F48" s="168"/>
      <c r="G48" s="168"/>
      <c r="H48" s="168"/>
      <c r="I48" s="168"/>
      <c r="J48" s="168"/>
      <c r="K48" s="168"/>
      <c r="L48" s="168"/>
      <c r="M48" s="18" t="str">
        <f>MID(入力用シート!$N$13,1,1)</f>
        <v/>
      </c>
      <c r="N48" s="19" t="str">
        <f>MID(入力用シート!$N$13,2,1)</f>
        <v/>
      </c>
      <c r="O48" s="19" t="str">
        <f>MID(入力用シート!$N$13,3,1)</f>
        <v/>
      </c>
      <c r="P48" s="19" t="str">
        <f>MID(入力用シート!$N$13,4,1)</f>
        <v/>
      </c>
      <c r="Q48" s="19" t="str">
        <f>MID(入力用シート!$N$13,5,1)</f>
        <v/>
      </c>
      <c r="R48" s="19" t="str">
        <f>MID(入力用シート!$N$13,6,1)</f>
        <v/>
      </c>
      <c r="S48" s="19" t="str">
        <f>MID(入力用シート!$N$13,7,1)</f>
        <v/>
      </c>
      <c r="T48" s="19" t="str">
        <f>MID(入力用シート!$N$13,8,1)</f>
        <v/>
      </c>
      <c r="U48" s="19" t="str">
        <f>MID(入力用シート!$N$13,9,1)</f>
        <v/>
      </c>
      <c r="V48" s="19" t="str">
        <f>MID(入力用シート!$N$13,10,1)</f>
        <v/>
      </c>
      <c r="W48" s="19" t="str">
        <f>MID(入力用シート!$N$13,11,1)</f>
        <v/>
      </c>
      <c r="X48" s="20" t="str">
        <f>MID(入力用シート!$N$13,12,1)</f>
        <v/>
      </c>
    </row>
    <row r="49" spans="9:19" ht="12.6" customHeight="1" x14ac:dyDescent="0.4">
      <c r="I49"/>
      <c r="J49"/>
      <c r="K49"/>
      <c r="L49"/>
      <c r="M49"/>
      <c r="N49"/>
      <c r="O49"/>
      <c r="P49"/>
      <c r="Q49"/>
      <c r="R49"/>
      <c r="S49"/>
    </row>
    <row r="50" spans="9:19" ht="12.6" customHeight="1" x14ac:dyDescent="0.4">
      <c r="I50"/>
      <c r="J50"/>
      <c r="K50"/>
      <c r="L50"/>
      <c r="M50"/>
      <c r="N50"/>
      <c r="O50"/>
      <c r="P50"/>
      <c r="Q50"/>
      <c r="R50"/>
      <c r="S50"/>
    </row>
    <row r="51" spans="9:19" ht="12.6" customHeight="1" x14ac:dyDescent="0.4">
      <c r="I51"/>
      <c r="J51"/>
      <c r="K51"/>
      <c r="L51"/>
      <c r="M51"/>
      <c r="N51"/>
      <c r="O51"/>
      <c r="P51"/>
      <c r="Q51"/>
      <c r="R51"/>
      <c r="S51"/>
    </row>
    <row r="52" spans="9:19" ht="12.6" customHeight="1" x14ac:dyDescent="0.4">
      <c r="I52"/>
      <c r="J52"/>
      <c r="K52"/>
      <c r="L52"/>
      <c r="M52"/>
      <c r="N52"/>
      <c r="O52"/>
      <c r="P52"/>
      <c r="Q52"/>
      <c r="R52"/>
      <c r="S52"/>
    </row>
    <row r="53" spans="9:19" ht="12.6" customHeight="1" x14ac:dyDescent="0.4">
      <c r="I53"/>
      <c r="J53"/>
      <c r="K53"/>
      <c r="L53"/>
      <c r="M53"/>
      <c r="N53"/>
      <c r="O53"/>
      <c r="P53"/>
      <c r="Q53"/>
      <c r="R53"/>
      <c r="S53"/>
    </row>
    <row r="54" spans="9:19" ht="12.6" customHeight="1" x14ac:dyDescent="0.4">
      <c r="I54"/>
      <c r="J54"/>
      <c r="K54"/>
      <c r="L54"/>
      <c r="M54"/>
      <c r="N54"/>
      <c r="O54"/>
      <c r="P54"/>
      <c r="Q54"/>
      <c r="R54"/>
      <c r="S54"/>
    </row>
    <row r="55" spans="9:19" ht="12.6" customHeight="1" x14ac:dyDescent="0.4">
      <c r="I55"/>
      <c r="J55"/>
      <c r="K55"/>
      <c r="L55"/>
      <c r="M55"/>
      <c r="N55"/>
      <c r="O55"/>
      <c r="P55"/>
      <c r="Q55"/>
      <c r="R55"/>
      <c r="S55"/>
    </row>
    <row r="56" spans="9:19" ht="12.6" customHeight="1" x14ac:dyDescent="0.4">
      <c r="I56"/>
      <c r="J56"/>
      <c r="K56"/>
      <c r="L56"/>
      <c r="M56"/>
      <c r="N56"/>
      <c r="O56"/>
      <c r="P56"/>
      <c r="Q56"/>
      <c r="R56"/>
      <c r="S56"/>
    </row>
  </sheetData>
  <mergeCells count="155">
    <mergeCell ref="O9:AB9"/>
    <mergeCell ref="I6:M6"/>
    <mergeCell ref="O6:AB6"/>
    <mergeCell ref="I7:M7"/>
    <mergeCell ref="O7:AB7"/>
    <mergeCell ref="I8:M8"/>
    <mergeCell ref="O8:AB8"/>
    <mergeCell ref="A1:AB2"/>
    <mergeCell ref="I4:M4"/>
    <mergeCell ref="O4:AB4"/>
    <mergeCell ref="I5:M5"/>
    <mergeCell ref="O5:AB5"/>
    <mergeCell ref="AD19:AF19"/>
    <mergeCell ref="B20:J20"/>
    <mergeCell ref="P20:Q20"/>
    <mergeCell ref="R20:U20"/>
    <mergeCell ref="V20:Y20"/>
    <mergeCell ref="AD20:AF20"/>
    <mergeCell ref="G16:J17"/>
    <mergeCell ref="K16:V17"/>
    <mergeCell ref="AD17:AF18"/>
    <mergeCell ref="B19:J19"/>
    <mergeCell ref="P19:Q19"/>
    <mergeCell ref="R19:U19"/>
    <mergeCell ref="V19:Y19"/>
    <mergeCell ref="X17:AB18"/>
    <mergeCell ref="K19:O19"/>
    <mergeCell ref="K20:O20"/>
    <mergeCell ref="Z19:AB19"/>
    <mergeCell ref="Z20:AB20"/>
    <mergeCell ref="AD21:AF21"/>
    <mergeCell ref="B22:J22"/>
    <mergeCell ref="P22:Q22"/>
    <mergeCell ref="R22:U22"/>
    <mergeCell ref="V22:Y22"/>
    <mergeCell ref="AD22:AF22"/>
    <mergeCell ref="B21:J21"/>
    <mergeCell ref="P21:Q21"/>
    <mergeCell ref="R21:U21"/>
    <mergeCell ref="V21:Y21"/>
    <mergeCell ref="K21:O21"/>
    <mergeCell ref="K22:O22"/>
    <mergeCell ref="Z21:AB21"/>
    <mergeCell ref="Z22:AB22"/>
    <mergeCell ref="AD23:AF23"/>
    <mergeCell ref="B24:J24"/>
    <mergeCell ref="P24:Q24"/>
    <mergeCell ref="R24:U24"/>
    <mergeCell ref="V24:Y24"/>
    <mergeCell ref="AD24:AF24"/>
    <mergeCell ref="B23:J23"/>
    <mergeCell ref="P23:Q23"/>
    <mergeCell ref="R23:U23"/>
    <mergeCell ref="V23:Y23"/>
    <mergeCell ref="K23:O23"/>
    <mergeCell ref="K24:O24"/>
    <mergeCell ref="Z23:AB23"/>
    <mergeCell ref="Z24:AB24"/>
    <mergeCell ref="AD25:AF25"/>
    <mergeCell ref="B26:J26"/>
    <mergeCell ref="P26:Q26"/>
    <mergeCell ref="R26:U26"/>
    <mergeCell ref="V26:Y26"/>
    <mergeCell ref="AD26:AF26"/>
    <mergeCell ref="B25:J25"/>
    <mergeCell ref="P25:Q25"/>
    <mergeCell ref="R25:U25"/>
    <mergeCell ref="V25:Y25"/>
    <mergeCell ref="K25:O25"/>
    <mergeCell ref="K26:O26"/>
    <mergeCell ref="Z25:AB25"/>
    <mergeCell ref="Z26:AB26"/>
    <mergeCell ref="AD27:AF27"/>
    <mergeCell ref="B28:J28"/>
    <mergeCell ref="P28:Q28"/>
    <mergeCell ref="R28:U28"/>
    <mergeCell ref="V28:Y28"/>
    <mergeCell ref="AD28:AF28"/>
    <mergeCell ref="B27:J27"/>
    <mergeCell ref="P27:Q27"/>
    <mergeCell ref="R27:U27"/>
    <mergeCell ref="V27:Y27"/>
    <mergeCell ref="K27:O27"/>
    <mergeCell ref="K28:O28"/>
    <mergeCell ref="Z27:AB27"/>
    <mergeCell ref="Z28:AB28"/>
    <mergeCell ref="AD29:AF29"/>
    <mergeCell ref="B30:J30"/>
    <mergeCell ref="P30:Q30"/>
    <mergeCell ref="R30:U30"/>
    <mergeCell ref="V30:Y30"/>
    <mergeCell ref="AD30:AF30"/>
    <mergeCell ref="B29:J29"/>
    <mergeCell ref="P29:Q29"/>
    <mergeCell ref="R29:U29"/>
    <mergeCell ref="V29:Y29"/>
    <mergeCell ref="K29:O29"/>
    <mergeCell ref="K30:O30"/>
    <mergeCell ref="Z29:AB29"/>
    <mergeCell ref="Z30:AB30"/>
    <mergeCell ref="AD31:AF31"/>
    <mergeCell ref="B32:J32"/>
    <mergeCell ref="P32:Q32"/>
    <mergeCell ref="R32:U32"/>
    <mergeCell ref="V32:Y32"/>
    <mergeCell ref="AD32:AF32"/>
    <mergeCell ref="B31:J31"/>
    <mergeCell ref="P31:Q31"/>
    <mergeCell ref="R31:U31"/>
    <mergeCell ref="V31:Y31"/>
    <mergeCell ref="K31:O31"/>
    <mergeCell ref="K32:O32"/>
    <mergeCell ref="Z31:AB31"/>
    <mergeCell ref="Z32:AB32"/>
    <mergeCell ref="AD35:AF36"/>
    <mergeCell ref="O37:P38"/>
    <mergeCell ref="W35:X36"/>
    <mergeCell ref="W37:X38"/>
    <mergeCell ref="W39:X40"/>
    <mergeCell ref="AD33:AF33"/>
    <mergeCell ref="P34:Q34"/>
    <mergeCell ref="R34:U34"/>
    <mergeCell ref="V34:Y34"/>
    <mergeCell ref="AD34:AF34"/>
    <mergeCell ref="P33:Q33"/>
    <mergeCell ref="R33:U33"/>
    <mergeCell ref="V33:Y33"/>
    <mergeCell ref="K33:O33"/>
    <mergeCell ref="K34:O34"/>
    <mergeCell ref="Z33:AB33"/>
    <mergeCell ref="Z34:AB34"/>
    <mergeCell ref="Y39:AB40"/>
    <mergeCell ref="Y37:AB38"/>
    <mergeCell ref="B45:E45"/>
    <mergeCell ref="B46:E46"/>
    <mergeCell ref="D48:L48"/>
    <mergeCell ref="B13:D14"/>
    <mergeCell ref="E13:J14"/>
    <mergeCell ref="P13:AA14"/>
    <mergeCell ref="L13:O14"/>
    <mergeCell ref="O35:P36"/>
    <mergeCell ref="O39:P40"/>
    <mergeCell ref="B34:J34"/>
    <mergeCell ref="B33:J33"/>
    <mergeCell ref="Y35:AB36"/>
    <mergeCell ref="Q39:T40"/>
    <mergeCell ref="Q37:T38"/>
    <mergeCell ref="Q35:T36"/>
    <mergeCell ref="A36:E36"/>
    <mergeCell ref="A37:E42"/>
    <mergeCell ref="F36:L36"/>
    <mergeCell ref="M35:N40"/>
    <mergeCell ref="U35:V40"/>
    <mergeCell ref="G46:AA46"/>
    <mergeCell ref="G45:AA45"/>
  </mergeCells>
  <phoneticPr fontId="1"/>
  <dataValidations count="1">
    <dataValidation imeMode="off" allowBlank="1" showInputMessage="1" showErrorMessage="1" sqref="AD20:AD35 P20:R34" xr:uid="{00000000-0002-0000-0200-000000000000}"/>
  </dataValidations>
  <printOptions horizontalCentered="1" verticalCentered="1"/>
  <pageMargins left="0.39370078740157483" right="0.39370078740157483" top="0.39370078740157483" bottom="0.3937007874015748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48"/>
  <sheetViews>
    <sheetView showZeros="0" zoomScale="120" zoomScaleNormal="120" zoomScaleSheetLayoutView="100" workbookViewId="0">
      <selection sqref="A1:AB2"/>
    </sheetView>
  </sheetViews>
  <sheetFormatPr defaultColWidth="3" defaultRowHeight="12.6" customHeight="1" x14ac:dyDescent="0.4"/>
  <cols>
    <col min="1" max="1" width="3.125" style="5" customWidth="1"/>
    <col min="2" max="2" width="3" style="5" customWidth="1"/>
    <col min="3" max="14" width="3" style="5"/>
    <col min="15" max="15" width="3" style="5" customWidth="1"/>
    <col min="16" max="27" width="3" style="5"/>
    <col min="28" max="30" width="3" style="5" customWidth="1"/>
    <col min="31" max="32" width="3" style="5"/>
    <col min="33" max="33" width="4.375" style="5" customWidth="1"/>
    <col min="34" max="34" width="3" style="5" hidden="1" customWidth="1"/>
    <col min="35" max="35" width="3" style="5" customWidth="1"/>
    <col min="36" max="16384" width="3" style="5"/>
  </cols>
  <sheetData>
    <row r="1" spans="1:28" ht="12.6" customHeight="1" x14ac:dyDescent="0.4">
      <c r="A1" s="231" t="s">
        <v>68</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row>
    <row r="2" spans="1:28" ht="12.6" customHeight="1" x14ac:dyDescent="0.4">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row>
    <row r="3" spans="1:28" s="14" customFormat="1" ht="6" customHeight="1" x14ac:dyDescent="0.4"/>
    <row r="4" spans="1:28" ht="12.6" customHeight="1" x14ac:dyDescent="0.4">
      <c r="H4" s="6"/>
      <c r="I4" s="161" t="s">
        <v>5</v>
      </c>
      <c r="J4" s="161"/>
      <c r="K4" s="161"/>
      <c r="L4" s="161"/>
      <c r="M4" s="161"/>
      <c r="N4" s="7" t="s">
        <v>3</v>
      </c>
      <c r="O4" s="153">
        <f>入力用シート!J5</f>
        <v>0</v>
      </c>
      <c r="P4" s="153"/>
      <c r="Q4" s="153"/>
      <c r="R4" s="153"/>
      <c r="S4" s="153"/>
      <c r="T4" s="153"/>
      <c r="U4" s="153"/>
      <c r="V4" s="153"/>
      <c r="W4" s="153"/>
      <c r="X4" s="153"/>
      <c r="Y4" s="153"/>
      <c r="Z4" s="153"/>
      <c r="AA4" s="153"/>
      <c r="AB4" s="153"/>
    </row>
    <row r="5" spans="1:28" ht="12.6" customHeight="1" x14ac:dyDescent="0.4">
      <c r="H5" s="6"/>
      <c r="I5" s="187"/>
      <c r="J5" s="187"/>
      <c r="K5" s="187"/>
      <c r="L5" s="187"/>
      <c r="M5" s="187"/>
      <c r="N5" s="7"/>
      <c r="O5" s="153">
        <f>入力用シート!J6</f>
        <v>0</v>
      </c>
      <c r="P5" s="153"/>
      <c r="Q5" s="153"/>
      <c r="R5" s="153"/>
      <c r="S5" s="153"/>
      <c r="T5" s="153"/>
      <c r="U5" s="153"/>
      <c r="V5" s="153"/>
      <c r="W5" s="153"/>
      <c r="X5" s="153"/>
      <c r="Y5" s="153"/>
      <c r="Z5" s="153"/>
      <c r="AA5" s="153"/>
      <c r="AB5" s="153"/>
    </row>
    <row r="6" spans="1:28" ht="12.6" customHeight="1" x14ac:dyDescent="0.4">
      <c r="H6" s="6"/>
      <c r="I6" s="161" t="s">
        <v>2</v>
      </c>
      <c r="J6" s="161"/>
      <c r="K6" s="161"/>
      <c r="L6" s="161"/>
      <c r="M6" s="161"/>
      <c r="N6" s="7" t="s">
        <v>3</v>
      </c>
      <c r="O6" s="153">
        <f>入力用シート!J7</f>
        <v>0</v>
      </c>
      <c r="P6" s="153"/>
      <c r="Q6" s="153"/>
      <c r="R6" s="153"/>
      <c r="S6" s="153"/>
      <c r="T6" s="153"/>
      <c r="U6" s="153"/>
      <c r="V6" s="153"/>
      <c r="W6" s="153"/>
      <c r="X6" s="153"/>
      <c r="Y6" s="153"/>
      <c r="Z6" s="153"/>
      <c r="AA6" s="153"/>
      <c r="AB6" s="153"/>
    </row>
    <row r="7" spans="1:28" ht="12.6" customHeight="1" x14ac:dyDescent="0.4">
      <c r="H7" s="6"/>
      <c r="I7" s="187"/>
      <c r="J7" s="187"/>
      <c r="K7" s="187"/>
      <c r="L7" s="187"/>
      <c r="M7" s="187"/>
      <c r="N7" s="7"/>
      <c r="O7" s="153">
        <f>入力用シート!J8</f>
        <v>0</v>
      </c>
      <c r="P7" s="153"/>
      <c r="Q7" s="153"/>
      <c r="R7" s="153"/>
      <c r="S7" s="153"/>
      <c r="T7" s="153"/>
      <c r="U7" s="153"/>
      <c r="V7" s="153"/>
      <c r="W7" s="153"/>
      <c r="X7" s="153"/>
      <c r="Y7" s="153"/>
      <c r="Z7" s="153"/>
      <c r="AA7" s="153"/>
      <c r="AB7" s="153"/>
    </row>
    <row r="8" spans="1:28" ht="12.6" customHeight="1" x14ac:dyDescent="0.4">
      <c r="H8" s="6"/>
      <c r="I8" s="161" t="s">
        <v>4</v>
      </c>
      <c r="J8" s="161"/>
      <c r="K8" s="161"/>
      <c r="L8" s="161"/>
      <c r="M8" s="161"/>
      <c r="N8" s="7" t="s">
        <v>3</v>
      </c>
      <c r="O8" s="153">
        <f>入力用シート!J9</f>
        <v>0</v>
      </c>
      <c r="P8" s="153"/>
      <c r="Q8" s="153"/>
      <c r="R8" s="153"/>
      <c r="S8" s="153"/>
      <c r="T8" s="153"/>
      <c r="U8" s="153"/>
      <c r="V8" s="153"/>
      <c r="W8" s="153"/>
      <c r="X8" s="153"/>
      <c r="Y8" s="153"/>
      <c r="Z8" s="153"/>
      <c r="AA8" s="153"/>
      <c r="AB8" s="153"/>
    </row>
    <row r="9" spans="1:28" ht="12.6" customHeight="1" x14ac:dyDescent="0.4">
      <c r="O9" s="153">
        <f>入力用シート!J10</f>
        <v>0</v>
      </c>
      <c r="P9" s="153"/>
      <c r="Q9" s="153"/>
      <c r="R9" s="153"/>
      <c r="S9" s="153"/>
      <c r="T9" s="153"/>
      <c r="U9" s="153"/>
      <c r="V9" s="153"/>
      <c r="W9" s="153"/>
      <c r="X9" s="153"/>
      <c r="Y9" s="153"/>
      <c r="Z9" s="153"/>
      <c r="AA9" s="153"/>
      <c r="AB9" s="153"/>
    </row>
    <row r="10" spans="1:28" ht="6" customHeight="1" x14ac:dyDescent="0.4">
      <c r="I10" s="14"/>
      <c r="J10" s="14"/>
      <c r="K10" s="14"/>
      <c r="L10" s="14"/>
      <c r="M10" s="14"/>
      <c r="N10" s="14"/>
      <c r="O10" s="14"/>
      <c r="P10" s="14"/>
      <c r="Q10" s="14"/>
      <c r="R10" s="14"/>
      <c r="S10" s="14"/>
      <c r="T10" s="14"/>
      <c r="U10" s="14"/>
      <c r="V10" s="14"/>
    </row>
    <row r="11" spans="1:28" ht="12.6" customHeight="1" x14ac:dyDescent="0.4">
      <c r="C11" s="5" t="s">
        <v>64</v>
      </c>
      <c r="I11" s="14"/>
      <c r="J11" s="14"/>
      <c r="K11" s="14"/>
      <c r="L11" s="14"/>
      <c r="M11" s="14"/>
      <c r="N11" s="14"/>
      <c r="O11" s="14"/>
      <c r="P11" s="14"/>
      <c r="Q11" s="14"/>
      <c r="R11" s="14"/>
    </row>
    <row r="12" spans="1:28" ht="6" customHeight="1" x14ac:dyDescent="0.4">
      <c r="I12" s="14"/>
      <c r="J12" s="14"/>
      <c r="K12" s="14"/>
      <c r="L12" s="14"/>
      <c r="M12" s="14"/>
      <c r="N12" s="14"/>
      <c r="O12" s="14"/>
      <c r="P12" s="14"/>
      <c r="Q12" s="14"/>
      <c r="R12" s="14"/>
      <c r="W12" s="14"/>
      <c r="X12" s="14"/>
      <c r="Y12" s="14"/>
      <c r="Z12" s="14"/>
      <c r="AA12" s="14"/>
      <c r="AB12" s="14"/>
    </row>
    <row r="13" spans="1:28" s="21" customFormat="1" ht="12.6" customHeight="1" x14ac:dyDescent="0.4">
      <c r="B13" s="192" t="s">
        <v>76</v>
      </c>
      <c r="C13" s="192"/>
      <c r="D13" s="192"/>
      <c r="E13" s="193">
        <f>入力用シート!F39</f>
        <v>0</v>
      </c>
      <c r="F13" s="193"/>
      <c r="G13" s="193"/>
      <c r="H13" s="193"/>
      <c r="I13" s="193"/>
      <c r="J13" s="193"/>
      <c r="K13"/>
      <c r="L13" s="192" t="s">
        <v>48</v>
      </c>
      <c r="M13" s="192"/>
      <c r="N13" s="192"/>
      <c r="O13" s="192"/>
      <c r="P13" s="194">
        <f>入力用シート!F40</f>
        <v>0</v>
      </c>
      <c r="Q13" s="194"/>
      <c r="R13" s="194"/>
      <c r="S13" s="194"/>
      <c r="T13" s="194"/>
      <c r="U13" s="194"/>
      <c r="V13" s="194"/>
      <c r="W13" s="194"/>
      <c r="X13" s="194"/>
      <c r="Y13" s="194"/>
      <c r="Z13" s="194"/>
      <c r="AA13" s="194"/>
    </row>
    <row r="14" spans="1:28" ht="12.6" customHeight="1" x14ac:dyDescent="0.4">
      <c r="B14" s="192"/>
      <c r="C14" s="192"/>
      <c r="D14" s="192"/>
      <c r="E14" s="193"/>
      <c r="F14" s="193"/>
      <c r="G14" s="193"/>
      <c r="H14" s="193"/>
      <c r="I14" s="193"/>
      <c r="J14" s="193"/>
      <c r="K14"/>
      <c r="L14" s="192"/>
      <c r="M14" s="192"/>
      <c r="N14" s="192"/>
      <c r="O14" s="192"/>
      <c r="P14" s="194"/>
      <c r="Q14" s="194"/>
      <c r="R14" s="194"/>
      <c r="S14" s="194"/>
      <c r="T14" s="194"/>
      <c r="U14" s="194"/>
      <c r="V14" s="194"/>
      <c r="W14" s="194"/>
      <c r="X14" s="194"/>
      <c r="Y14" s="194"/>
      <c r="Z14" s="194"/>
      <c r="AA14" s="194"/>
    </row>
    <row r="15" spans="1:28" ht="9" customHeight="1" thickBot="1" x14ac:dyDescent="0.45"/>
    <row r="16" spans="1:28" ht="12.6" customHeight="1" x14ac:dyDescent="0.4">
      <c r="G16" s="176" t="s">
        <v>65</v>
      </c>
      <c r="H16" s="176"/>
      <c r="I16" s="176"/>
      <c r="J16" s="176"/>
      <c r="K16" s="178">
        <f>SUM(V20:Y34)</f>
        <v>0</v>
      </c>
      <c r="L16" s="178"/>
      <c r="M16" s="178"/>
      <c r="N16" s="178"/>
      <c r="O16" s="178"/>
      <c r="P16" s="178"/>
      <c r="Q16" s="178"/>
      <c r="R16" s="178"/>
      <c r="S16" s="178"/>
      <c r="T16" s="178"/>
      <c r="U16" s="178"/>
      <c r="V16" s="178"/>
    </row>
    <row r="17" spans="1:34" ht="12.6" customHeight="1" thickBot="1" x14ac:dyDescent="0.45">
      <c r="G17" s="177"/>
      <c r="H17" s="177"/>
      <c r="I17" s="177"/>
      <c r="J17" s="177"/>
      <c r="K17" s="179"/>
      <c r="L17" s="179"/>
      <c r="M17" s="179"/>
      <c r="N17" s="179"/>
      <c r="O17" s="179"/>
      <c r="P17" s="179"/>
      <c r="Q17" s="179"/>
      <c r="R17" s="179"/>
      <c r="S17" s="179"/>
      <c r="T17" s="179"/>
      <c r="U17" s="179"/>
      <c r="V17" s="179"/>
      <c r="X17" s="221" t="s">
        <v>73</v>
      </c>
      <c r="Y17" s="221"/>
      <c r="Z17" s="221"/>
      <c r="AA17" s="221"/>
      <c r="AB17" s="221"/>
      <c r="AD17" s="191" t="s">
        <v>43</v>
      </c>
      <c r="AE17" s="191"/>
      <c r="AF17" s="191"/>
    </row>
    <row r="18" spans="1:34" ht="9" customHeight="1" x14ac:dyDescent="0.4">
      <c r="X18" s="221"/>
      <c r="Y18" s="221"/>
      <c r="Z18" s="221"/>
      <c r="AA18" s="221"/>
      <c r="AB18" s="221"/>
      <c r="AD18" s="76"/>
      <c r="AE18" s="76"/>
      <c r="AF18" s="76"/>
    </row>
    <row r="19" spans="1:34" ht="25.15" customHeight="1" x14ac:dyDescent="0.4">
      <c r="A19" s="9"/>
      <c r="B19" s="209" t="s">
        <v>12</v>
      </c>
      <c r="C19" s="209"/>
      <c r="D19" s="209"/>
      <c r="E19" s="209"/>
      <c r="F19" s="209"/>
      <c r="G19" s="209"/>
      <c r="H19" s="209"/>
      <c r="I19" s="209"/>
      <c r="J19" s="209"/>
      <c r="K19" s="209" t="s">
        <v>30</v>
      </c>
      <c r="L19" s="209"/>
      <c r="M19" s="209"/>
      <c r="N19" s="209"/>
      <c r="O19" s="209"/>
      <c r="P19" s="220" t="s">
        <v>31</v>
      </c>
      <c r="Q19" s="220"/>
      <c r="R19" s="220" t="s">
        <v>32</v>
      </c>
      <c r="S19" s="220"/>
      <c r="T19" s="220"/>
      <c r="U19" s="220"/>
      <c r="V19" s="209" t="s">
        <v>13</v>
      </c>
      <c r="W19" s="209"/>
      <c r="X19" s="209"/>
      <c r="Y19" s="209"/>
      <c r="Z19" s="209" t="s">
        <v>14</v>
      </c>
      <c r="AA19" s="209"/>
      <c r="AB19" s="209"/>
      <c r="AC19" s="40"/>
      <c r="AD19" s="141" t="s">
        <v>44</v>
      </c>
      <c r="AE19" s="142"/>
      <c r="AF19" s="143"/>
    </row>
    <row r="20" spans="1:34" ht="23.45" customHeight="1" x14ac:dyDescent="0.4">
      <c r="A20" s="10">
        <v>1</v>
      </c>
      <c r="B20" s="167">
        <f>入力用シート!C17</f>
        <v>0</v>
      </c>
      <c r="C20" s="167"/>
      <c r="D20" s="167"/>
      <c r="E20" s="167"/>
      <c r="F20" s="167"/>
      <c r="G20" s="167"/>
      <c r="H20" s="167"/>
      <c r="I20" s="167"/>
      <c r="J20" s="167"/>
      <c r="K20" s="167">
        <f>入力用シート!M17</f>
        <v>0</v>
      </c>
      <c r="L20" s="167"/>
      <c r="M20" s="167"/>
      <c r="N20" s="167"/>
      <c r="O20" s="167"/>
      <c r="P20" s="154">
        <f>入力用シート!S17</f>
        <v>0</v>
      </c>
      <c r="Q20" s="154"/>
      <c r="R20" s="155">
        <f>入力用シート!U17</f>
        <v>0</v>
      </c>
      <c r="S20" s="155"/>
      <c r="T20" s="155"/>
      <c r="U20" s="155"/>
      <c r="V20" s="157">
        <f>入力用シート!Y17</f>
        <v>0</v>
      </c>
      <c r="W20" s="157"/>
      <c r="X20" s="157"/>
      <c r="Y20" s="157"/>
      <c r="Z20" s="159">
        <f>入力用シート!Q17</f>
        <v>0</v>
      </c>
      <c r="AA20" s="159"/>
      <c r="AB20" s="159"/>
      <c r="AD20" s="144" t="str">
        <f>入力用シート!AG17</f>
        <v>―</v>
      </c>
      <c r="AE20" s="145"/>
      <c r="AF20" s="146"/>
      <c r="AH20" s="5">
        <f>LEN(入力用シート!C17)</f>
        <v>0</v>
      </c>
    </row>
    <row r="21" spans="1:34" ht="23.45" customHeight="1" x14ac:dyDescent="0.4">
      <c r="A21" s="10">
        <v>2</v>
      </c>
      <c r="B21" s="158" t="str">
        <f>IF(入力用シート!C18="","以下余白",入力用シート!C18)</f>
        <v>以下余白</v>
      </c>
      <c r="C21" s="158"/>
      <c r="D21" s="158"/>
      <c r="E21" s="158"/>
      <c r="F21" s="158"/>
      <c r="G21" s="158"/>
      <c r="H21" s="158"/>
      <c r="I21" s="158"/>
      <c r="J21" s="158"/>
      <c r="K21" s="167">
        <f>入力用シート!M18</f>
        <v>0</v>
      </c>
      <c r="L21" s="167"/>
      <c r="M21" s="167"/>
      <c r="N21" s="167"/>
      <c r="O21" s="167"/>
      <c r="P21" s="154">
        <f>入力用シート!S18</f>
        <v>0</v>
      </c>
      <c r="Q21" s="154"/>
      <c r="R21" s="155">
        <f>入力用シート!U18</f>
        <v>0</v>
      </c>
      <c r="S21" s="155"/>
      <c r="T21" s="155"/>
      <c r="U21" s="155"/>
      <c r="V21" s="157">
        <f>入力用シート!Y18</f>
        <v>0</v>
      </c>
      <c r="W21" s="157"/>
      <c r="X21" s="157"/>
      <c r="Y21" s="157"/>
      <c r="Z21" s="159">
        <f>入力用シート!Q18</f>
        <v>0</v>
      </c>
      <c r="AA21" s="159"/>
      <c r="AB21" s="159"/>
      <c r="AD21" s="144" t="str">
        <f>入力用シート!AG18</f>
        <v>―</v>
      </c>
      <c r="AE21" s="145"/>
      <c r="AF21" s="146"/>
      <c r="AH21" s="5">
        <f>LEN(入力用シート!C18)</f>
        <v>0</v>
      </c>
    </row>
    <row r="22" spans="1:34" ht="23.45" customHeight="1" x14ac:dyDescent="0.4">
      <c r="A22" s="10">
        <v>3</v>
      </c>
      <c r="B22" s="158" t="str">
        <f>IF(入力用シート!C19="",IF(SUM('納品書（納品部署・検収センター控）'!AH21:AH22)=0,"","以下余白"),入力用シート!C19)</f>
        <v/>
      </c>
      <c r="C22" s="158"/>
      <c r="D22" s="158"/>
      <c r="E22" s="158"/>
      <c r="F22" s="158"/>
      <c r="G22" s="158"/>
      <c r="H22" s="158"/>
      <c r="I22" s="158"/>
      <c r="J22" s="158"/>
      <c r="K22" s="167">
        <f>入力用シート!M19</f>
        <v>0</v>
      </c>
      <c r="L22" s="167"/>
      <c r="M22" s="167"/>
      <c r="N22" s="167"/>
      <c r="O22" s="167"/>
      <c r="P22" s="154">
        <f>入力用シート!S19</f>
        <v>0</v>
      </c>
      <c r="Q22" s="154"/>
      <c r="R22" s="155">
        <f>入力用シート!U19</f>
        <v>0</v>
      </c>
      <c r="S22" s="155"/>
      <c r="T22" s="155"/>
      <c r="U22" s="155"/>
      <c r="V22" s="157">
        <f>入力用シート!Y19</f>
        <v>0</v>
      </c>
      <c r="W22" s="157"/>
      <c r="X22" s="157"/>
      <c r="Y22" s="157"/>
      <c r="Z22" s="159">
        <f>入力用シート!Q19</f>
        <v>0</v>
      </c>
      <c r="AA22" s="159"/>
      <c r="AB22" s="159"/>
      <c r="AD22" s="144" t="str">
        <f>入力用シート!AG19</f>
        <v>―</v>
      </c>
      <c r="AE22" s="145"/>
      <c r="AF22" s="146"/>
      <c r="AH22" s="5">
        <f>LEN(入力用シート!C19)</f>
        <v>0</v>
      </c>
    </row>
    <row r="23" spans="1:34" ht="23.45" customHeight="1" x14ac:dyDescent="0.4">
      <c r="A23" s="10">
        <v>4</v>
      </c>
      <c r="B23" s="158" t="str">
        <f>IF(入力用シート!C20="",IF(SUM('納品書（納品部署・検収センター控）'!AH22:AH23)=0,"","以下余白"),入力用シート!C20)</f>
        <v/>
      </c>
      <c r="C23" s="158"/>
      <c r="D23" s="158"/>
      <c r="E23" s="158"/>
      <c r="F23" s="158"/>
      <c r="G23" s="158"/>
      <c r="H23" s="158"/>
      <c r="I23" s="158"/>
      <c r="J23" s="158"/>
      <c r="K23" s="167">
        <f>入力用シート!M20</f>
        <v>0</v>
      </c>
      <c r="L23" s="167"/>
      <c r="M23" s="167"/>
      <c r="N23" s="167"/>
      <c r="O23" s="167"/>
      <c r="P23" s="154">
        <f>入力用シート!S20</f>
        <v>0</v>
      </c>
      <c r="Q23" s="154"/>
      <c r="R23" s="155">
        <f>入力用シート!U20</f>
        <v>0</v>
      </c>
      <c r="S23" s="155"/>
      <c r="T23" s="155"/>
      <c r="U23" s="155"/>
      <c r="V23" s="157">
        <f>入力用シート!Y20</f>
        <v>0</v>
      </c>
      <c r="W23" s="157"/>
      <c r="X23" s="157"/>
      <c r="Y23" s="157"/>
      <c r="Z23" s="159">
        <f>入力用シート!Q20</f>
        <v>0</v>
      </c>
      <c r="AA23" s="159"/>
      <c r="AB23" s="159"/>
      <c r="AD23" s="144" t="str">
        <f>入力用シート!AG20</f>
        <v>―</v>
      </c>
      <c r="AE23" s="145"/>
      <c r="AF23" s="146"/>
      <c r="AH23" s="5">
        <f>LEN(入力用シート!C20)</f>
        <v>0</v>
      </c>
    </row>
    <row r="24" spans="1:34" ht="23.45" customHeight="1" x14ac:dyDescent="0.4">
      <c r="A24" s="10">
        <v>5</v>
      </c>
      <c r="B24" s="158" t="str">
        <f>IF(入力用シート!C21="",IF(SUM('納品書（納品部署・検収センター控）'!AH23:AH24)=0,"","以下余白"),入力用シート!C21)</f>
        <v/>
      </c>
      <c r="C24" s="158"/>
      <c r="D24" s="158"/>
      <c r="E24" s="158"/>
      <c r="F24" s="158"/>
      <c r="G24" s="158"/>
      <c r="H24" s="158"/>
      <c r="I24" s="158"/>
      <c r="J24" s="158"/>
      <c r="K24" s="190">
        <f>入力用シート!M21</f>
        <v>0</v>
      </c>
      <c r="L24" s="190"/>
      <c r="M24" s="190"/>
      <c r="N24" s="190"/>
      <c r="O24" s="190"/>
      <c r="P24" s="154">
        <f>入力用シート!S21</f>
        <v>0</v>
      </c>
      <c r="Q24" s="154"/>
      <c r="R24" s="155">
        <f>入力用シート!U21</f>
        <v>0</v>
      </c>
      <c r="S24" s="155"/>
      <c r="T24" s="155"/>
      <c r="U24" s="155"/>
      <c r="V24" s="157">
        <f>入力用シート!Y21</f>
        <v>0</v>
      </c>
      <c r="W24" s="157"/>
      <c r="X24" s="157"/>
      <c r="Y24" s="157"/>
      <c r="Z24" s="159">
        <f>入力用シート!Q21</f>
        <v>0</v>
      </c>
      <c r="AA24" s="159"/>
      <c r="AB24" s="159"/>
      <c r="AD24" s="144" t="str">
        <f>入力用シート!AG21</f>
        <v>―</v>
      </c>
      <c r="AE24" s="145"/>
      <c r="AF24" s="146"/>
      <c r="AH24" s="5">
        <f>LEN(入力用シート!C21)</f>
        <v>0</v>
      </c>
    </row>
    <row r="25" spans="1:34" ht="23.45" customHeight="1" x14ac:dyDescent="0.4">
      <c r="A25" s="10">
        <v>6</v>
      </c>
      <c r="B25" s="158" t="str">
        <f>IF(入力用シート!C22="",IF(SUM('納品書（納品部署・検収センター控）'!AH24:AH25)=0,"","以下余白"),入力用シート!C22)</f>
        <v/>
      </c>
      <c r="C25" s="158"/>
      <c r="D25" s="158"/>
      <c r="E25" s="158"/>
      <c r="F25" s="158"/>
      <c r="G25" s="158"/>
      <c r="H25" s="158"/>
      <c r="I25" s="158"/>
      <c r="J25" s="158"/>
      <c r="K25" s="167">
        <f>入力用シート!M22</f>
        <v>0</v>
      </c>
      <c r="L25" s="167"/>
      <c r="M25" s="167"/>
      <c r="N25" s="167"/>
      <c r="O25" s="167"/>
      <c r="P25" s="154">
        <f>入力用シート!S22</f>
        <v>0</v>
      </c>
      <c r="Q25" s="154"/>
      <c r="R25" s="155">
        <f>入力用シート!U22</f>
        <v>0</v>
      </c>
      <c r="S25" s="155"/>
      <c r="T25" s="155"/>
      <c r="U25" s="155"/>
      <c r="V25" s="157">
        <f>入力用シート!Y22</f>
        <v>0</v>
      </c>
      <c r="W25" s="157"/>
      <c r="X25" s="157"/>
      <c r="Y25" s="157"/>
      <c r="Z25" s="159">
        <f>入力用シート!Q22</f>
        <v>0</v>
      </c>
      <c r="AA25" s="159"/>
      <c r="AB25" s="159"/>
      <c r="AD25" s="144" t="str">
        <f>入力用シート!AG22</f>
        <v>―</v>
      </c>
      <c r="AE25" s="145"/>
      <c r="AF25" s="146"/>
      <c r="AH25" s="5">
        <f>LEN(入力用シート!C22)</f>
        <v>0</v>
      </c>
    </row>
    <row r="26" spans="1:34" ht="23.45" customHeight="1" x14ac:dyDescent="0.4">
      <c r="A26" s="10">
        <v>7</v>
      </c>
      <c r="B26" s="158" t="str">
        <f>IF(入力用シート!C23="",IF(SUM('納品書（納品部署・検収センター控）'!AH25:AH26)=0,"","以下余白"),入力用シート!C23)</f>
        <v/>
      </c>
      <c r="C26" s="158"/>
      <c r="D26" s="158"/>
      <c r="E26" s="158"/>
      <c r="F26" s="158"/>
      <c r="G26" s="158"/>
      <c r="H26" s="158"/>
      <c r="I26" s="158"/>
      <c r="J26" s="158"/>
      <c r="K26" s="167">
        <f>入力用シート!M23</f>
        <v>0</v>
      </c>
      <c r="L26" s="167"/>
      <c r="M26" s="167"/>
      <c r="N26" s="167"/>
      <c r="O26" s="167"/>
      <c r="P26" s="154">
        <f>入力用シート!S23</f>
        <v>0</v>
      </c>
      <c r="Q26" s="154"/>
      <c r="R26" s="155">
        <f>入力用シート!U23</f>
        <v>0</v>
      </c>
      <c r="S26" s="155"/>
      <c r="T26" s="155"/>
      <c r="U26" s="155"/>
      <c r="V26" s="157">
        <f>入力用シート!Y23</f>
        <v>0</v>
      </c>
      <c r="W26" s="157"/>
      <c r="X26" s="157"/>
      <c r="Y26" s="157"/>
      <c r="Z26" s="159">
        <f>入力用シート!Q23</f>
        <v>0</v>
      </c>
      <c r="AA26" s="159"/>
      <c r="AB26" s="159"/>
      <c r="AD26" s="144" t="str">
        <f>入力用シート!AG23</f>
        <v>―</v>
      </c>
      <c r="AE26" s="145"/>
      <c r="AF26" s="146"/>
      <c r="AH26" s="5">
        <f>LEN(入力用シート!C23)</f>
        <v>0</v>
      </c>
    </row>
    <row r="27" spans="1:34" ht="23.45" customHeight="1" x14ac:dyDescent="0.4">
      <c r="A27" s="10">
        <v>8</v>
      </c>
      <c r="B27" s="158" t="str">
        <f>IF(入力用シート!C24="",IF(SUM('納品書（納品部署・検収センター控）'!AH26:AH27)=0,"","以下余白"),入力用シート!C24)</f>
        <v/>
      </c>
      <c r="C27" s="158"/>
      <c r="D27" s="158"/>
      <c r="E27" s="158"/>
      <c r="F27" s="158"/>
      <c r="G27" s="158"/>
      <c r="H27" s="158"/>
      <c r="I27" s="158"/>
      <c r="J27" s="158"/>
      <c r="K27" s="167">
        <f>入力用シート!M24</f>
        <v>0</v>
      </c>
      <c r="L27" s="167"/>
      <c r="M27" s="167"/>
      <c r="N27" s="167"/>
      <c r="O27" s="167"/>
      <c r="P27" s="154">
        <f>入力用シート!S24</f>
        <v>0</v>
      </c>
      <c r="Q27" s="154"/>
      <c r="R27" s="155">
        <f>入力用シート!U24</f>
        <v>0</v>
      </c>
      <c r="S27" s="155"/>
      <c r="T27" s="155"/>
      <c r="U27" s="155"/>
      <c r="V27" s="157">
        <f>入力用シート!Y24</f>
        <v>0</v>
      </c>
      <c r="W27" s="157"/>
      <c r="X27" s="157"/>
      <c r="Y27" s="157"/>
      <c r="Z27" s="159">
        <f>入力用シート!Q24</f>
        <v>0</v>
      </c>
      <c r="AA27" s="159"/>
      <c r="AB27" s="159"/>
      <c r="AD27" s="144" t="str">
        <f>入力用シート!AG24</f>
        <v>―</v>
      </c>
      <c r="AE27" s="145"/>
      <c r="AF27" s="146"/>
      <c r="AH27" s="5">
        <f>LEN(入力用シート!C24)</f>
        <v>0</v>
      </c>
    </row>
    <row r="28" spans="1:34" ht="23.45" customHeight="1" x14ac:dyDescent="0.4">
      <c r="A28" s="10">
        <v>9</v>
      </c>
      <c r="B28" s="158" t="str">
        <f>IF(入力用シート!C25="",IF(SUM('納品書（納品部署・検収センター控）'!AH27:AH28)=0,"","以下余白"),入力用シート!C25)</f>
        <v/>
      </c>
      <c r="C28" s="158"/>
      <c r="D28" s="158"/>
      <c r="E28" s="158"/>
      <c r="F28" s="158"/>
      <c r="G28" s="158"/>
      <c r="H28" s="158"/>
      <c r="I28" s="158"/>
      <c r="J28" s="158"/>
      <c r="K28" s="167">
        <f>入力用シート!M25</f>
        <v>0</v>
      </c>
      <c r="L28" s="167"/>
      <c r="M28" s="167"/>
      <c r="N28" s="167"/>
      <c r="O28" s="167"/>
      <c r="P28" s="154">
        <f>入力用シート!S25</f>
        <v>0</v>
      </c>
      <c r="Q28" s="154"/>
      <c r="R28" s="155">
        <f>入力用シート!U25</f>
        <v>0</v>
      </c>
      <c r="S28" s="155"/>
      <c r="T28" s="155"/>
      <c r="U28" s="155"/>
      <c r="V28" s="157">
        <f>入力用シート!Y25</f>
        <v>0</v>
      </c>
      <c r="W28" s="157"/>
      <c r="X28" s="157"/>
      <c r="Y28" s="157"/>
      <c r="Z28" s="159">
        <f>入力用シート!Q25</f>
        <v>0</v>
      </c>
      <c r="AA28" s="159"/>
      <c r="AB28" s="159"/>
      <c r="AD28" s="144" t="str">
        <f>入力用シート!AG25</f>
        <v>―</v>
      </c>
      <c r="AE28" s="145"/>
      <c r="AF28" s="146"/>
      <c r="AH28" s="5">
        <f>LEN(入力用シート!C25)</f>
        <v>0</v>
      </c>
    </row>
    <row r="29" spans="1:34" ht="23.45" customHeight="1" x14ac:dyDescent="0.4">
      <c r="A29" s="10">
        <v>10</v>
      </c>
      <c r="B29" s="158" t="str">
        <f>IF(入力用シート!C26="",IF(SUM('納品書（納品部署・検収センター控）'!AH28:AH29)=0,"","以下余白"),入力用シート!C26)</f>
        <v/>
      </c>
      <c r="C29" s="158"/>
      <c r="D29" s="158"/>
      <c r="E29" s="158"/>
      <c r="F29" s="158"/>
      <c r="G29" s="158"/>
      <c r="H29" s="158"/>
      <c r="I29" s="158"/>
      <c r="J29" s="158"/>
      <c r="K29" s="167">
        <f>入力用シート!M26</f>
        <v>0</v>
      </c>
      <c r="L29" s="167"/>
      <c r="M29" s="167"/>
      <c r="N29" s="167"/>
      <c r="O29" s="167"/>
      <c r="P29" s="154">
        <f>入力用シート!S26</f>
        <v>0</v>
      </c>
      <c r="Q29" s="154"/>
      <c r="R29" s="155">
        <f>入力用シート!U26</f>
        <v>0</v>
      </c>
      <c r="S29" s="155"/>
      <c r="T29" s="155"/>
      <c r="U29" s="155"/>
      <c r="V29" s="157">
        <f>入力用シート!Y26</f>
        <v>0</v>
      </c>
      <c r="W29" s="157"/>
      <c r="X29" s="157"/>
      <c r="Y29" s="157"/>
      <c r="Z29" s="159">
        <f>入力用シート!Q26</f>
        <v>0</v>
      </c>
      <c r="AA29" s="159"/>
      <c r="AB29" s="159"/>
      <c r="AD29" s="144" t="str">
        <f>入力用シート!AG26</f>
        <v>―</v>
      </c>
      <c r="AE29" s="145"/>
      <c r="AF29" s="146"/>
      <c r="AH29" s="5">
        <f>LEN(入力用シート!C26)</f>
        <v>0</v>
      </c>
    </row>
    <row r="30" spans="1:34" ht="23.45" customHeight="1" x14ac:dyDescent="0.4">
      <c r="A30" s="10">
        <v>11</v>
      </c>
      <c r="B30" s="158" t="str">
        <f>IF(入力用シート!C27="",IF(SUM('納品書（納品部署・検収センター控）'!AH29:AH30)=0,"","以下余白"),入力用シート!C27)</f>
        <v/>
      </c>
      <c r="C30" s="158"/>
      <c r="D30" s="158"/>
      <c r="E30" s="158"/>
      <c r="F30" s="158"/>
      <c r="G30" s="158"/>
      <c r="H30" s="158"/>
      <c r="I30" s="158"/>
      <c r="J30" s="158"/>
      <c r="K30" s="167">
        <f>入力用シート!M27</f>
        <v>0</v>
      </c>
      <c r="L30" s="167"/>
      <c r="M30" s="167"/>
      <c r="N30" s="167"/>
      <c r="O30" s="167"/>
      <c r="P30" s="154">
        <f>入力用シート!S27</f>
        <v>0</v>
      </c>
      <c r="Q30" s="154"/>
      <c r="R30" s="155">
        <f>入力用シート!U27</f>
        <v>0</v>
      </c>
      <c r="S30" s="155"/>
      <c r="T30" s="155"/>
      <c r="U30" s="155"/>
      <c r="V30" s="157">
        <f>入力用シート!Y27</f>
        <v>0</v>
      </c>
      <c r="W30" s="157"/>
      <c r="X30" s="157"/>
      <c r="Y30" s="157"/>
      <c r="Z30" s="159">
        <f>入力用シート!Q27</f>
        <v>0</v>
      </c>
      <c r="AA30" s="159"/>
      <c r="AB30" s="159"/>
      <c r="AD30" s="144" t="str">
        <f>入力用シート!AG27</f>
        <v>―</v>
      </c>
      <c r="AE30" s="145"/>
      <c r="AF30" s="146"/>
      <c r="AH30" s="5">
        <f>LEN(入力用シート!C27)</f>
        <v>0</v>
      </c>
    </row>
    <row r="31" spans="1:34" ht="23.45" customHeight="1" x14ac:dyDescent="0.4">
      <c r="A31" s="10">
        <v>12</v>
      </c>
      <c r="B31" s="158" t="str">
        <f>IF(入力用シート!C28="",IF(SUM('納品書（納品部署・検収センター控）'!AH30:AH31)=0,"","以下余白"),入力用シート!C28)</f>
        <v/>
      </c>
      <c r="C31" s="158"/>
      <c r="D31" s="158"/>
      <c r="E31" s="158"/>
      <c r="F31" s="158"/>
      <c r="G31" s="158"/>
      <c r="H31" s="158"/>
      <c r="I31" s="158"/>
      <c r="J31" s="158"/>
      <c r="K31" s="167">
        <f>入力用シート!M28</f>
        <v>0</v>
      </c>
      <c r="L31" s="167"/>
      <c r="M31" s="167"/>
      <c r="N31" s="167"/>
      <c r="O31" s="167"/>
      <c r="P31" s="154">
        <f>入力用シート!S28</f>
        <v>0</v>
      </c>
      <c r="Q31" s="154"/>
      <c r="R31" s="155">
        <f>入力用シート!U28</f>
        <v>0</v>
      </c>
      <c r="S31" s="155"/>
      <c r="T31" s="155"/>
      <c r="U31" s="155"/>
      <c r="V31" s="157">
        <f>入力用シート!Y28</f>
        <v>0</v>
      </c>
      <c r="W31" s="157"/>
      <c r="X31" s="157"/>
      <c r="Y31" s="157"/>
      <c r="Z31" s="159">
        <f>入力用シート!Q28</f>
        <v>0</v>
      </c>
      <c r="AA31" s="159"/>
      <c r="AB31" s="159"/>
      <c r="AD31" s="144" t="str">
        <f>入力用シート!AG28</f>
        <v>―</v>
      </c>
      <c r="AE31" s="145"/>
      <c r="AF31" s="146"/>
      <c r="AH31" s="5">
        <f>LEN(入力用シート!C28)</f>
        <v>0</v>
      </c>
    </row>
    <row r="32" spans="1:34" ht="23.45" customHeight="1" x14ac:dyDescent="0.4">
      <c r="A32" s="10">
        <v>13</v>
      </c>
      <c r="B32" s="158" t="str">
        <f>IF(入力用シート!C29="",IF(SUM('納品書（納品部署・検収センター控）'!AH31:AH32)=0,"","以下余白"),入力用シート!C29)</f>
        <v/>
      </c>
      <c r="C32" s="158"/>
      <c r="D32" s="158"/>
      <c r="E32" s="158"/>
      <c r="F32" s="158"/>
      <c r="G32" s="158"/>
      <c r="H32" s="158"/>
      <c r="I32" s="158"/>
      <c r="J32" s="158"/>
      <c r="K32" s="167">
        <f>入力用シート!M29</f>
        <v>0</v>
      </c>
      <c r="L32" s="167"/>
      <c r="M32" s="167"/>
      <c r="N32" s="167"/>
      <c r="O32" s="167"/>
      <c r="P32" s="154">
        <f>入力用シート!S29</f>
        <v>0</v>
      </c>
      <c r="Q32" s="154"/>
      <c r="R32" s="155">
        <f>入力用シート!U29</f>
        <v>0</v>
      </c>
      <c r="S32" s="155"/>
      <c r="T32" s="155"/>
      <c r="U32" s="155"/>
      <c r="V32" s="157">
        <f>入力用シート!Y29</f>
        <v>0</v>
      </c>
      <c r="W32" s="157"/>
      <c r="X32" s="157"/>
      <c r="Y32" s="157"/>
      <c r="Z32" s="159">
        <f>入力用シート!Q29</f>
        <v>0</v>
      </c>
      <c r="AA32" s="159"/>
      <c r="AB32" s="159"/>
      <c r="AD32" s="144" t="str">
        <f>入力用シート!AG29</f>
        <v>―</v>
      </c>
      <c r="AE32" s="145"/>
      <c r="AF32" s="146"/>
      <c r="AH32" s="5">
        <f>LEN(入力用シート!C29)</f>
        <v>0</v>
      </c>
    </row>
    <row r="33" spans="1:56" ht="23.45" customHeight="1" x14ac:dyDescent="0.4">
      <c r="A33" s="10">
        <v>14</v>
      </c>
      <c r="B33" s="158" t="str">
        <f>IF(入力用シート!C30="",IF(SUM('納品書（納品部署・検収センター控）'!AH32:AH33)=0,"","以下余白"),入力用シート!C30)</f>
        <v/>
      </c>
      <c r="C33" s="158"/>
      <c r="D33" s="158"/>
      <c r="E33" s="158"/>
      <c r="F33" s="158"/>
      <c r="G33" s="158"/>
      <c r="H33" s="158"/>
      <c r="I33" s="158"/>
      <c r="J33" s="158"/>
      <c r="K33" s="167">
        <f>入力用シート!M30</f>
        <v>0</v>
      </c>
      <c r="L33" s="167"/>
      <c r="M33" s="167"/>
      <c r="N33" s="167"/>
      <c r="O33" s="167"/>
      <c r="P33" s="154">
        <f>入力用シート!S30</f>
        <v>0</v>
      </c>
      <c r="Q33" s="154"/>
      <c r="R33" s="155">
        <f>入力用シート!U30</f>
        <v>0</v>
      </c>
      <c r="S33" s="155"/>
      <c r="T33" s="155"/>
      <c r="U33" s="155"/>
      <c r="V33" s="157">
        <f>入力用シート!Y30</f>
        <v>0</v>
      </c>
      <c r="W33" s="157"/>
      <c r="X33" s="157"/>
      <c r="Y33" s="157"/>
      <c r="Z33" s="159">
        <f>入力用シート!Q30</f>
        <v>0</v>
      </c>
      <c r="AA33" s="159"/>
      <c r="AB33" s="159"/>
      <c r="AD33" s="144" t="str">
        <f>入力用シート!AG30</f>
        <v>―</v>
      </c>
      <c r="AE33" s="145"/>
      <c r="AF33" s="146"/>
      <c r="AH33" s="5">
        <f>LEN(入力用シート!C30)</f>
        <v>0</v>
      </c>
    </row>
    <row r="34" spans="1:56" ht="23.45" customHeight="1" x14ac:dyDescent="0.4">
      <c r="A34" s="10">
        <v>15</v>
      </c>
      <c r="B34" s="158" t="str">
        <f>IF(入力用シート!C31="",IF(SUM('納品書（納品部署・検収センター控）'!AH33:AH34)=0,"","以下余白"),入力用シート!C31)</f>
        <v/>
      </c>
      <c r="C34" s="158"/>
      <c r="D34" s="158"/>
      <c r="E34" s="158"/>
      <c r="F34" s="158"/>
      <c r="G34" s="158"/>
      <c r="H34" s="158"/>
      <c r="I34" s="158"/>
      <c r="J34" s="158"/>
      <c r="K34" s="167">
        <f>入力用シート!M31</f>
        <v>0</v>
      </c>
      <c r="L34" s="167"/>
      <c r="M34" s="167"/>
      <c r="N34" s="167"/>
      <c r="O34" s="167"/>
      <c r="P34" s="154">
        <f>入力用シート!S31</f>
        <v>0</v>
      </c>
      <c r="Q34" s="154"/>
      <c r="R34" s="155">
        <f>入力用シート!U31</f>
        <v>0</v>
      </c>
      <c r="S34" s="155"/>
      <c r="T34" s="155"/>
      <c r="U34" s="155"/>
      <c r="V34" s="157">
        <f>入力用シート!Y31</f>
        <v>0</v>
      </c>
      <c r="W34" s="157"/>
      <c r="X34" s="157"/>
      <c r="Y34" s="157"/>
      <c r="Z34" s="159">
        <f>入力用シート!Q31</f>
        <v>0</v>
      </c>
      <c r="AA34" s="159"/>
      <c r="AB34" s="159"/>
      <c r="AD34" s="144" t="str">
        <f>入力用シート!AG31</f>
        <v>―</v>
      </c>
      <c r="AE34" s="145"/>
      <c r="AF34" s="146"/>
      <c r="AH34" s="5">
        <f>LEN(入力用シート!C31)</f>
        <v>0</v>
      </c>
    </row>
    <row r="35" spans="1:56" ht="12.6" customHeight="1" x14ac:dyDescent="0.4">
      <c r="M35" s="213" t="s">
        <v>86</v>
      </c>
      <c r="N35" s="214"/>
      <c r="O35" s="218">
        <v>0.1</v>
      </c>
      <c r="P35" s="219"/>
      <c r="Q35" s="232" t="str">
        <f>IF(入力用シート!I34=0,"\0",入力用シート!I34)</f>
        <v>\0</v>
      </c>
      <c r="R35" s="233"/>
      <c r="S35" s="233"/>
      <c r="T35" s="234"/>
      <c r="U35" s="247" t="s">
        <v>94</v>
      </c>
      <c r="V35" s="248"/>
      <c r="W35" s="218">
        <v>0.1</v>
      </c>
      <c r="X35" s="219"/>
      <c r="Y35" s="232" t="str">
        <f>IF(入力用シート!I35=0,"\0",入力用シート!I35)</f>
        <v>\0</v>
      </c>
      <c r="Z35" s="233"/>
      <c r="AA35" s="233"/>
      <c r="AB35" s="234"/>
      <c r="AD35" s="225">
        <f>SUM(AD20:AF34)</f>
        <v>0</v>
      </c>
      <c r="AE35" s="226"/>
      <c r="AF35" s="227"/>
    </row>
    <row r="36" spans="1:56" ht="12.6" customHeight="1" x14ac:dyDescent="0.4">
      <c r="C36" s="235" t="s">
        <v>67</v>
      </c>
      <c r="D36" s="236"/>
      <c r="E36" s="236"/>
      <c r="F36" s="236"/>
      <c r="G36" s="237"/>
      <c r="H36"/>
      <c r="I36"/>
      <c r="J36"/>
      <c r="K36"/>
      <c r="L36"/>
      <c r="M36" s="213"/>
      <c r="N36" s="214"/>
      <c r="O36" s="197"/>
      <c r="P36" s="198"/>
      <c r="Q36" s="203"/>
      <c r="R36" s="204"/>
      <c r="S36" s="204"/>
      <c r="T36" s="205"/>
      <c r="U36" s="213"/>
      <c r="V36" s="214"/>
      <c r="W36" s="197"/>
      <c r="X36" s="198"/>
      <c r="Y36" s="203"/>
      <c r="Z36" s="204"/>
      <c r="AA36" s="204"/>
      <c r="AB36" s="205"/>
      <c r="AD36" s="228"/>
      <c r="AE36" s="229"/>
      <c r="AF36" s="230"/>
    </row>
    <row r="37" spans="1:56" ht="12.6" customHeight="1" x14ac:dyDescent="0.4">
      <c r="C37" s="238"/>
      <c r="D37" s="239"/>
      <c r="E37" s="239"/>
      <c r="F37" s="239"/>
      <c r="G37" s="240"/>
      <c r="H37"/>
      <c r="I37"/>
      <c r="J37"/>
      <c r="K37"/>
      <c r="L37"/>
      <c r="M37" s="213"/>
      <c r="N37" s="214"/>
      <c r="O37" s="218" t="s">
        <v>71</v>
      </c>
      <c r="P37" s="219"/>
      <c r="Q37" s="232" t="str">
        <f>IF(入力用シート!R34=0,"\0",入力用シート!R34)</f>
        <v>\0</v>
      </c>
      <c r="R37" s="233"/>
      <c r="S37" s="233"/>
      <c r="T37" s="234"/>
      <c r="U37" s="213"/>
      <c r="V37" s="214"/>
      <c r="W37" s="218" t="s">
        <v>71</v>
      </c>
      <c r="X37" s="219"/>
      <c r="Y37" s="232" t="str">
        <f>IF(入力用シート!R35=0,"\0",入力用シート!R35)</f>
        <v>\0</v>
      </c>
      <c r="Z37" s="233"/>
      <c r="AA37" s="233"/>
      <c r="AB37" s="234"/>
    </row>
    <row r="38" spans="1:56" ht="12.6" customHeight="1" x14ac:dyDescent="0.4">
      <c r="C38" s="241"/>
      <c r="D38" s="242"/>
      <c r="E38" s="242"/>
      <c r="F38" s="242"/>
      <c r="G38" s="243"/>
      <c r="H38"/>
      <c r="I38"/>
      <c r="J38"/>
      <c r="K38"/>
      <c r="L38"/>
      <c r="M38" s="213"/>
      <c r="N38" s="214"/>
      <c r="O38" s="197"/>
      <c r="P38" s="198"/>
      <c r="Q38" s="203"/>
      <c r="R38" s="204"/>
      <c r="S38" s="204"/>
      <c r="T38" s="205"/>
      <c r="U38" s="213"/>
      <c r="V38" s="214"/>
      <c r="W38" s="197"/>
      <c r="X38" s="198"/>
      <c r="Y38" s="203"/>
      <c r="Z38" s="204"/>
      <c r="AA38" s="204"/>
      <c r="AB38" s="205"/>
    </row>
    <row r="39" spans="1:56" ht="12.6" customHeight="1" x14ac:dyDescent="0.4">
      <c r="C39" s="241"/>
      <c r="D39" s="242"/>
      <c r="E39" s="242"/>
      <c r="F39" s="242"/>
      <c r="G39" s="243"/>
      <c r="H39"/>
      <c r="I39"/>
      <c r="J39"/>
      <c r="K39"/>
      <c r="L39"/>
      <c r="M39" s="213"/>
      <c r="N39" s="214"/>
      <c r="O39" s="199" t="s">
        <v>84</v>
      </c>
      <c r="P39" s="200"/>
      <c r="Q39" s="232" t="str">
        <f>IF(入力用シート!AA34=0,"\0",入力用シート!AA34)</f>
        <v>\0</v>
      </c>
      <c r="R39" s="233"/>
      <c r="S39" s="233"/>
      <c r="T39" s="234"/>
      <c r="U39" s="213"/>
      <c r="V39" s="214"/>
      <c r="W39" s="199" t="s">
        <v>84</v>
      </c>
      <c r="X39" s="200"/>
      <c r="Y39" s="232" t="str">
        <f>入力用シート!AA35</f>
        <v>\0</v>
      </c>
      <c r="Z39" s="233"/>
      <c r="AA39" s="233"/>
      <c r="AB39" s="234"/>
    </row>
    <row r="40" spans="1:56" ht="12.6" customHeight="1" x14ac:dyDescent="0.4">
      <c r="C40" s="241"/>
      <c r="D40" s="242"/>
      <c r="E40" s="242"/>
      <c r="F40" s="242"/>
      <c r="G40" s="243"/>
      <c r="H40"/>
      <c r="I40"/>
      <c r="J40"/>
      <c r="K40"/>
      <c r="L40"/>
      <c r="M40" s="215"/>
      <c r="N40" s="216"/>
      <c r="O40" s="201"/>
      <c r="P40" s="202"/>
      <c r="Q40" s="203"/>
      <c r="R40" s="204"/>
      <c r="S40" s="204"/>
      <c r="T40" s="205"/>
      <c r="U40" s="215"/>
      <c r="V40" s="216"/>
      <c r="W40" s="201"/>
      <c r="X40" s="202"/>
      <c r="Y40" s="203"/>
      <c r="Z40" s="204"/>
      <c r="AA40" s="204"/>
      <c r="AB40" s="205"/>
    </row>
    <row r="41" spans="1:56" ht="12.6" customHeight="1" x14ac:dyDescent="0.4">
      <c r="C41" s="241"/>
      <c r="D41" s="242"/>
      <c r="E41" s="242"/>
      <c r="F41" s="242"/>
      <c r="G41" s="243"/>
      <c r="H41"/>
      <c r="I41"/>
      <c r="J41"/>
      <c r="K41"/>
      <c r="L41"/>
      <c r="M41"/>
      <c r="N41"/>
      <c r="AP41"/>
      <c r="AQ41"/>
      <c r="AR41"/>
      <c r="AS41"/>
      <c r="AT41"/>
      <c r="AU41"/>
      <c r="AV41"/>
      <c r="AW41"/>
      <c r="AX41"/>
      <c r="AY41"/>
      <c r="AZ41"/>
      <c r="BA41"/>
      <c r="BB41"/>
      <c r="BC41"/>
      <c r="BD41"/>
    </row>
    <row r="42" spans="1:56" ht="12.6" customHeight="1" x14ac:dyDescent="0.4">
      <c r="C42" s="244"/>
      <c r="D42" s="245"/>
      <c r="E42" s="245"/>
      <c r="F42" s="245"/>
      <c r="G42" s="246"/>
      <c r="H42"/>
      <c r="I42"/>
      <c r="J42"/>
      <c r="K42"/>
      <c r="AP42"/>
      <c r="AQ42"/>
      <c r="AR42"/>
      <c r="AS42"/>
      <c r="AT42"/>
      <c r="AU42"/>
      <c r="AV42"/>
      <c r="AW42"/>
      <c r="AX42"/>
      <c r="AY42"/>
      <c r="AZ42"/>
      <c r="BA42"/>
      <c r="BB42"/>
      <c r="BC42"/>
      <c r="BD42"/>
    </row>
    <row r="43" spans="1:56" ht="3.75" customHeight="1" x14ac:dyDescent="0.4">
      <c r="AP43"/>
      <c r="AQ43"/>
      <c r="AR43"/>
      <c r="AS43"/>
      <c r="AT43"/>
      <c r="AU43"/>
      <c r="AV43"/>
      <c r="AW43"/>
      <c r="AX43"/>
      <c r="AY43"/>
      <c r="AZ43"/>
      <c r="BA43"/>
      <c r="BB43"/>
      <c r="BC43"/>
      <c r="BD43"/>
    </row>
    <row r="44" spans="1:56" ht="18.75" x14ac:dyDescent="0.15">
      <c r="A44" s="11"/>
      <c r="B44" s="11"/>
      <c r="C44" s="11"/>
      <c r="D44" s="12" t="s">
        <v>15</v>
      </c>
      <c r="E44" s="11"/>
      <c r="F44" s="11"/>
      <c r="G44" s="11"/>
      <c r="H44" s="11"/>
      <c r="I44" s="11"/>
      <c r="J44" s="11"/>
      <c r="K44" s="11"/>
      <c r="L44" s="11"/>
      <c r="M44" s="11"/>
      <c r="N44" s="11"/>
      <c r="O44" s="11"/>
      <c r="P44" s="11"/>
      <c r="Q44" s="11"/>
      <c r="R44" s="11"/>
      <c r="S44" s="11"/>
      <c r="T44" s="11"/>
      <c r="U44" s="11"/>
      <c r="V44" s="11"/>
      <c r="W44" s="11"/>
      <c r="X44" s="11"/>
      <c r="Y44" s="11"/>
      <c r="Z44" s="11"/>
      <c r="AA44" s="11"/>
      <c r="AB44" s="11"/>
      <c r="AP44"/>
      <c r="AQ44"/>
      <c r="AR44"/>
      <c r="AS44"/>
      <c r="AT44"/>
      <c r="AU44"/>
      <c r="AV44"/>
      <c r="AW44"/>
      <c r="AX44"/>
      <c r="AY44"/>
      <c r="AZ44"/>
      <c r="BA44"/>
      <c r="BB44"/>
      <c r="BC44"/>
      <c r="BD44"/>
    </row>
    <row r="45" spans="1:56" ht="17.45" customHeight="1" x14ac:dyDescent="0.4">
      <c r="B45" s="169" t="s">
        <v>88</v>
      </c>
      <c r="C45" s="169"/>
      <c r="D45" s="169"/>
      <c r="E45" s="169"/>
      <c r="F45" s="56" t="s">
        <v>89</v>
      </c>
      <c r="G45" s="217">
        <f>入力用シート!F44</f>
        <v>0</v>
      </c>
      <c r="H45" s="217"/>
      <c r="I45" s="217"/>
      <c r="J45" s="217"/>
      <c r="K45" s="217"/>
      <c r="L45" s="217"/>
      <c r="M45" s="217"/>
      <c r="N45" s="217"/>
      <c r="O45" s="217"/>
      <c r="P45" s="217"/>
      <c r="Q45" s="217"/>
      <c r="R45" s="217"/>
      <c r="S45" s="217"/>
      <c r="T45" s="217"/>
      <c r="U45" s="217"/>
      <c r="V45" s="217"/>
      <c r="W45" s="217"/>
      <c r="X45" s="217"/>
      <c r="Y45" s="217"/>
      <c r="Z45" s="217"/>
      <c r="AA45" s="217"/>
    </row>
    <row r="46" spans="1:56" ht="17.45" customHeight="1" x14ac:dyDescent="0.4">
      <c r="B46" s="170" t="s">
        <v>90</v>
      </c>
      <c r="C46" s="170"/>
      <c r="D46" s="170"/>
      <c r="E46" s="170"/>
      <c r="F46" s="15" t="s">
        <v>89</v>
      </c>
      <c r="G46" s="217">
        <f>入力用シート!F45</f>
        <v>0</v>
      </c>
      <c r="H46" s="217"/>
      <c r="I46" s="217"/>
      <c r="J46" s="217"/>
      <c r="K46" s="217"/>
      <c r="L46" s="217"/>
      <c r="M46" s="217"/>
      <c r="N46" s="217"/>
      <c r="O46" s="217"/>
      <c r="P46" s="217"/>
      <c r="Q46" s="217"/>
      <c r="R46" s="217"/>
      <c r="S46" s="217"/>
      <c r="T46" s="217"/>
      <c r="U46" s="217"/>
      <c r="V46" s="217"/>
      <c r="W46" s="217"/>
      <c r="X46" s="217"/>
      <c r="Y46" s="217"/>
      <c r="Z46" s="217"/>
      <c r="AA46" s="217"/>
    </row>
    <row r="47" spans="1:56" ht="3.6" customHeight="1" x14ac:dyDescent="0.4">
      <c r="D47" s="54"/>
      <c r="E47" s="54"/>
      <c r="F47" s="54"/>
      <c r="G47" s="54"/>
      <c r="H47" s="55"/>
      <c r="I47" s="17"/>
      <c r="J47" s="17"/>
      <c r="K47" s="17"/>
      <c r="L47" s="17"/>
      <c r="M47" s="17"/>
      <c r="N47" s="17"/>
      <c r="O47" s="17"/>
      <c r="P47" s="17"/>
      <c r="Q47" s="17"/>
      <c r="R47" s="17"/>
      <c r="S47" s="17"/>
      <c r="T47" s="17"/>
      <c r="U47" s="17"/>
      <c r="V47" s="17"/>
      <c r="W47" s="17"/>
      <c r="X47" s="17"/>
      <c r="Y47" s="17"/>
      <c r="Z47" s="17"/>
      <c r="AA47" s="17"/>
    </row>
    <row r="48" spans="1:56" ht="17.45" customHeight="1" x14ac:dyDescent="0.4">
      <c r="D48" s="222" t="s">
        <v>91</v>
      </c>
      <c r="E48" s="223"/>
      <c r="F48" s="223"/>
      <c r="G48" s="223"/>
      <c r="H48" s="223"/>
      <c r="I48" s="223"/>
      <c r="J48" s="223"/>
      <c r="K48" s="223"/>
      <c r="L48" s="224"/>
      <c r="M48" s="18" t="str">
        <f>MID(入力用シート!$N$13,1,1)</f>
        <v/>
      </c>
      <c r="N48" s="19" t="str">
        <f>MID(入力用シート!$N$13,2,1)</f>
        <v/>
      </c>
      <c r="O48" s="19" t="str">
        <f>MID(入力用シート!$N$13,3,1)</f>
        <v/>
      </c>
      <c r="P48" s="19" t="str">
        <f>MID(入力用シート!$N$13,4,1)</f>
        <v/>
      </c>
      <c r="Q48" s="19" t="str">
        <f>MID(入力用シート!$N$13,5,1)</f>
        <v/>
      </c>
      <c r="R48" s="19" t="str">
        <f>MID(入力用シート!$N$13,6,1)</f>
        <v/>
      </c>
      <c r="S48" s="19" t="str">
        <f>MID(入力用シート!$N$13,7,1)</f>
        <v/>
      </c>
      <c r="T48" s="19" t="str">
        <f>MID(入力用シート!$N$13,8,1)</f>
        <v/>
      </c>
      <c r="U48" s="19" t="str">
        <f>MID(入力用シート!$N$13,9,1)</f>
        <v/>
      </c>
      <c r="V48" s="19" t="str">
        <f>MID(入力用シート!$N$13,10,1)</f>
        <v/>
      </c>
      <c r="W48" s="19" t="str">
        <f>MID(入力用シート!$N$13,11,1)</f>
        <v/>
      </c>
      <c r="X48" s="20" t="str">
        <f>MID(入力用シート!$N$13,12,1)</f>
        <v/>
      </c>
    </row>
  </sheetData>
  <mergeCells count="154">
    <mergeCell ref="G46:AA46"/>
    <mergeCell ref="G45:AA45"/>
    <mergeCell ref="O35:P36"/>
    <mergeCell ref="Q35:T36"/>
    <mergeCell ref="W35:X36"/>
    <mergeCell ref="Y35:AB36"/>
    <mergeCell ref="C36:G36"/>
    <mergeCell ref="C37:G42"/>
    <mergeCell ref="O37:P38"/>
    <mergeCell ref="Q37:T38"/>
    <mergeCell ref="W37:X38"/>
    <mergeCell ref="Y37:AB38"/>
    <mergeCell ref="O39:P40"/>
    <mergeCell ref="Q39:T40"/>
    <mergeCell ref="W39:X40"/>
    <mergeCell ref="Y39:AB40"/>
    <mergeCell ref="M35:N40"/>
    <mergeCell ref="U35:V40"/>
    <mergeCell ref="B45:E45"/>
    <mergeCell ref="B46:E46"/>
    <mergeCell ref="I6:M6"/>
    <mergeCell ref="O6:AB6"/>
    <mergeCell ref="I7:M7"/>
    <mergeCell ref="O7:AB7"/>
    <mergeCell ref="I8:M8"/>
    <mergeCell ref="O8:AB8"/>
    <mergeCell ref="A1:AB2"/>
    <mergeCell ref="I4:M4"/>
    <mergeCell ref="O4:AB4"/>
    <mergeCell ref="I5:M5"/>
    <mergeCell ref="O5:AB5"/>
    <mergeCell ref="AD17:AF18"/>
    <mergeCell ref="B19:J19"/>
    <mergeCell ref="P19:Q19"/>
    <mergeCell ref="R19:U19"/>
    <mergeCell ref="V19:Y19"/>
    <mergeCell ref="AD19:AF19"/>
    <mergeCell ref="O9:AB9"/>
    <mergeCell ref="L13:O14"/>
    <mergeCell ref="G16:J17"/>
    <mergeCell ref="K16:V17"/>
    <mergeCell ref="X17:AB18"/>
    <mergeCell ref="K19:O19"/>
    <mergeCell ref="Z19:AB19"/>
    <mergeCell ref="AD20:AF20"/>
    <mergeCell ref="B21:J21"/>
    <mergeCell ref="P21:Q21"/>
    <mergeCell ref="R21:U21"/>
    <mergeCell ref="V21:Y21"/>
    <mergeCell ref="AD21:AF21"/>
    <mergeCell ref="B20:J20"/>
    <mergeCell ref="P20:Q20"/>
    <mergeCell ref="R20:U20"/>
    <mergeCell ref="V20:Y20"/>
    <mergeCell ref="K20:O20"/>
    <mergeCell ref="K21:O21"/>
    <mergeCell ref="Z20:AB20"/>
    <mergeCell ref="Z21:AB21"/>
    <mergeCell ref="AD22:AF22"/>
    <mergeCell ref="B23:J23"/>
    <mergeCell ref="P23:Q23"/>
    <mergeCell ref="R23:U23"/>
    <mergeCell ref="V23:Y23"/>
    <mergeCell ref="AD23:AF23"/>
    <mergeCell ref="B22:J22"/>
    <mergeCell ref="P22:Q22"/>
    <mergeCell ref="R22:U22"/>
    <mergeCell ref="V22:Y22"/>
    <mergeCell ref="K22:O22"/>
    <mergeCell ref="K23:O23"/>
    <mergeCell ref="Z22:AB22"/>
    <mergeCell ref="Z23:AB23"/>
    <mergeCell ref="AD24:AF24"/>
    <mergeCell ref="B25:J25"/>
    <mergeCell ref="P25:Q25"/>
    <mergeCell ref="R25:U25"/>
    <mergeCell ref="V25:Y25"/>
    <mergeCell ref="AD25:AF25"/>
    <mergeCell ref="B24:J24"/>
    <mergeCell ref="P24:Q24"/>
    <mergeCell ref="R24:U24"/>
    <mergeCell ref="V24:Y24"/>
    <mergeCell ref="K24:O24"/>
    <mergeCell ref="K25:O25"/>
    <mergeCell ref="Z24:AB24"/>
    <mergeCell ref="Z25:AB25"/>
    <mergeCell ref="AD26:AF26"/>
    <mergeCell ref="B27:J27"/>
    <mergeCell ref="P27:Q27"/>
    <mergeCell ref="R27:U27"/>
    <mergeCell ref="V27:Y27"/>
    <mergeCell ref="AD27:AF27"/>
    <mergeCell ref="B26:J26"/>
    <mergeCell ref="P26:Q26"/>
    <mergeCell ref="R26:U26"/>
    <mergeCell ref="V26:Y26"/>
    <mergeCell ref="K26:O26"/>
    <mergeCell ref="K27:O27"/>
    <mergeCell ref="Z26:AB26"/>
    <mergeCell ref="Z27:AB27"/>
    <mergeCell ref="AD28:AF28"/>
    <mergeCell ref="B29:J29"/>
    <mergeCell ref="P29:Q29"/>
    <mergeCell ref="R29:U29"/>
    <mergeCell ref="V29:Y29"/>
    <mergeCell ref="AD29:AF29"/>
    <mergeCell ref="B28:J28"/>
    <mergeCell ref="P28:Q28"/>
    <mergeCell ref="R28:U28"/>
    <mergeCell ref="V28:Y28"/>
    <mergeCell ref="K28:O28"/>
    <mergeCell ref="K29:O29"/>
    <mergeCell ref="Z28:AB28"/>
    <mergeCell ref="Z29:AB29"/>
    <mergeCell ref="Z32:AB32"/>
    <mergeCell ref="Z33:AB33"/>
    <mergeCell ref="AD30:AF30"/>
    <mergeCell ref="B31:J31"/>
    <mergeCell ref="P31:Q31"/>
    <mergeCell ref="R31:U31"/>
    <mergeCell ref="V31:Y31"/>
    <mergeCell ref="AD31:AF31"/>
    <mergeCell ref="B30:J30"/>
    <mergeCell ref="P30:Q30"/>
    <mergeCell ref="R30:U30"/>
    <mergeCell ref="V30:Y30"/>
    <mergeCell ref="K30:O30"/>
    <mergeCell ref="K31:O31"/>
    <mergeCell ref="Z30:AB30"/>
    <mergeCell ref="Z31:AB31"/>
    <mergeCell ref="D48:L48"/>
    <mergeCell ref="B13:D14"/>
    <mergeCell ref="E13:J14"/>
    <mergeCell ref="P13:AA14"/>
    <mergeCell ref="AD34:AF34"/>
    <mergeCell ref="AD35:AF36"/>
    <mergeCell ref="B34:J34"/>
    <mergeCell ref="P34:Q34"/>
    <mergeCell ref="R34:U34"/>
    <mergeCell ref="V34:Y34"/>
    <mergeCell ref="K34:O34"/>
    <mergeCell ref="Z34:AB34"/>
    <mergeCell ref="AD32:AF32"/>
    <mergeCell ref="B33:J33"/>
    <mergeCell ref="P33:Q33"/>
    <mergeCell ref="R33:U33"/>
    <mergeCell ref="V33:Y33"/>
    <mergeCell ref="AD33:AF33"/>
    <mergeCell ref="B32:J32"/>
    <mergeCell ref="P32:Q32"/>
    <mergeCell ref="R32:U32"/>
    <mergeCell ref="V32:Y32"/>
    <mergeCell ref="K32:O32"/>
    <mergeCell ref="K33:O33"/>
  </mergeCells>
  <phoneticPr fontId="1"/>
  <dataValidations count="1">
    <dataValidation imeMode="off" allowBlank="1" showInputMessage="1" showErrorMessage="1" sqref="AD20:AD35 P20:R34" xr:uid="{00000000-0002-0000-0300-000000000000}"/>
  </dataValidations>
  <printOptions horizontalCentered="1" verticalCentered="1"/>
  <pageMargins left="0.39370078740157483" right="0.39370078740157483" top="0.39370078740157483" bottom="0.3937007874015748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C4B70-9D8C-483B-93A9-8ECBCDC61D93}">
  <dimension ref="A1"/>
  <sheetViews>
    <sheetView workbookViewId="0"/>
  </sheetViews>
  <sheetFormatPr defaultRowHeight="18.75" x14ac:dyDescent="0.4"/>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02272-30AB-40B6-9797-B1ED5E566318}">
  <sheetPr>
    <pageSetUpPr fitToPage="1"/>
  </sheetPr>
  <dimension ref="A1:AT47"/>
  <sheetViews>
    <sheetView workbookViewId="0">
      <selection sqref="A1:AJ1"/>
    </sheetView>
  </sheetViews>
  <sheetFormatPr defaultColWidth="3" defaultRowHeight="18.75" x14ac:dyDescent="0.4"/>
  <cols>
    <col min="1" max="40" width="3" style="30"/>
    <col min="41" max="41" width="2.75" style="14" customWidth="1"/>
    <col min="42" max="16384" width="3" style="30"/>
  </cols>
  <sheetData>
    <row r="1" spans="1:41" s="22" customFormat="1" x14ac:dyDescent="0.4">
      <c r="A1" s="94" t="s">
        <v>79</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60"/>
      <c r="AL1" s="60"/>
      <c r="AM1" s="60"/>
      <c r="AN1" s="60"/>
    </row>
    <row r="2" spans="1:41" s="22" customFormat="1" ht="21.6" customHeight="1" x14ac:dyDescent="0.4">
      <c r="C2" s="24"/>
      <c r="D2" s="24"/>
      <c r="E2" s="24"/>
      <c r="F2" s="24"/>
      <c r="G2" s="24"/>
      <c r="H2" s="25" t="s">
        <v>3</v>
      </c>
      <c r="I2" s="99" t="s">
        <v>28</v>
      </c>
      <c r="J2" s="99"/>
      <c r="K2" s="99"/>
      <c r="L2" s="99"/>
      <c r="M2" s="99"/>
      <c r="N2" s="99"/>
      <c r="O2" s="99"/>
      <c r="P2" s="99"/>
      <c r="Q2" s="99"/>
      <c r="R2" s="62"/>
      <c r="S2" s="27"/>
      <c r="T2" s="27"/>
      <c r="U2" s="27"/>
      <c r="V2" s="27"/>
      <c r="W2" s="27"/>
      <c r="X2" s="25" t="s">
        <v>3</v>
      </c>
      <c r="Y2" s="99" t="s">
        <v>29</v>
      </c>
      <c r="Z2" s="99"/>
      <c r="AA2" s="99"/>
      <c r="AB2" s="99"/>
      <c r="AC2" s="99"/>
      <c r="AD2" s="99"/>
      <c r="AE2" s="99"/>
      <c r="AF2" s="99"/>
      <c r="AG2" s="99"/>
      <c r="AH2" s="99"/>
    </row>
    <row r="3" spans="1:41" s="5" customFormat="1" ht="6" customHeight="1" x14ac:dyDescent="0.4"/>
    <row r="4" spans="1:41" s="5" customFormat="1" x14ac:dyDescent="0.4">
      <c r="B4" s="44" t="s">
        <v>38</v>
      </c>
      <c r="C4" s="28"/>
      <c r="D4" s="28"/>
      <c r="E4" s="28"/>
      <c r="F4" s="28"/>
      <c r="G4" s="28"/>
      <c r="H4" s="28"/>
      <c r="I4" s="28"/>
    </row>
    <row r="5" spans="1:41" ht="18" customHeight="1" x14ac:dyDescent="0.4">
      <c r="A5" s="113" t="s">
        <v>5</v>
      </c>
      <c r="B5" s="113"/>
      <c r="C5" s="113"/>
      <c r="D5" s="113"/>
      <c r="E5" s="113"/>
      <c r="F5" s="125" t="s">
        <v>20</v>
      </c>
      <c r="G5" s="125"/>
      <c r="H5" s="125"/>
      <c r="I5" s="58" t="s">
        <v>3</v>
      </c>
      <c r="J5" s="116" t="s">
        <v>56</v>
      </c>
      <c r="K5" s="116"/>
      <c r="L5" s="116"/>
      <c r="M5" s="116"/>
      <c r="N5" s="116"/>
      <c r="O5" s="116"/>
      <c r="P5" s="116"/>
      <c r="Q5" s="116"/>
      <c r="R5" s="116"/>
      <c r="S5" s="116"/>
      <c r="T5" s="116"/>
      <c r="U5" s="116"/>
      <c r="V5" s="116"/>
      <c r="AO5" s="30"/>
    </row>
    <row r="6" spans="1:41" ht="16.5" x14ac:dyDescent="0.4">
      <c r="A6" s="114"/>
      <c r="B6" s="114"/>
      <c r="C6" s="114"/>
      <c r="D6" s="114"/>
      <c r="E6" s="114"/>
      <c r="F6" s="126" t="s">
        <v>21</v>
      </c>
      <c r="G6" s="126"/>
      <c r="H6" s="126"/>
      <c r="I6" s="31" t="s">
        <v>3</v>
      </c>
      <c r="J6" s="117" t="s">
        <v>57</v>
      </c>
      <c r="K6" s="117"/>
      <c r="L6" s="117"/>
      <c r="M6" s="117"/>
      <c r="N6" s="117"/>
      <c r="O6" s="117"/>
      <c r="P6" s="117"/>
      <c r="Q6" s="117"/>
      <c r="R6" s="117"/>
      <c r="S6" s="117"/>
      <c r="T6" s="117"/>
      <c r="U6" s="117"/>
      <c r="V6" s="117"/>
      <c r="AO6" s="30"/>
    </row>
    <row r="7" spans="1:41" ht="18" customHeight="1" x14ac:dyDescent="0.4">
      <c r="A7" s="113" t="s">
        <v>2</v>
      </c>
      <c r="B7" s="113"/>
      <c r="C7" s="113"/>
      <c r="D7" s="113"/>
      <c r="E7" s="113"/>
      <c r="F7" s="125" t="s">
        <v>20</v>
      </c>
      <c r="G7" s="125"/>
      <c r="H7" s="125"/>
      <c r="I7" s="58" t="s">
        <v>3</v>
      </c>
      <c r="J7" s="116" t="s">
        <v>60</v>
      </c>
      <c r="K7" s="116"/>
      <c r="L7" s="116"/>
      <c r="M7" s="116"/>
      <c r="N7" s="116"/>
      <c r="O7" s="116"/>
      <c r="P7" s="116"/>
      <c r="Q7" s="116"/>
      <c r="R7" s="116"/>
      <c r="S7" s="116"/>
      <c r="T7" s="116"/>
      <c r="U7" s="116"/>
      <c r="V7" s="116"/>
      <c r="AO7" s="30"/>
    </row>
    <row r="8" spans="1:41" ht="16.5" x14ac:dyDescent="0.4">
      <c r="A8" s="115"/>
      <c r="B8" s="115"/>
      <c r="C8" s="115"/>
      <c r="D8" s="115"/>
      <c r="E8" s="115"/>
      <c r="F8" s="127" t="s">
        <v>21</v>
      </c>
      <c r="G8" s="127"/>
      <c r="H8" s="127"/>
      <c r="I8" s="32" t="s">
        <v>3</v>
      </c>
      <c r="J8" s="118" t="s">
        <v>61</v>
      </c>
      <c r="K8" s="118"/>
      <c r="L8" s="118"/>
      <c r="M8" s="118"/>
      <c r="N8" s="118"/>
      <c r="O8" s="118"/>
      <c r="P8" s="118"/>
      <c r="Q8" s="118"/>
      <c r="R8" s="118"/>
      <c r="S8" s="118"/>
      <c r="T8" s="118"/>
      <c r="U8" s="118"/>
      <c r="V8" s="118"/>
      <c r="AO8" s="30"/>
    </row>
    <row r="9" spans="1:41" ht="18" customHeight="1" x14ac:dyDescent="0.4">
      <c r="A9" s="120" t="s">
        <v>4</v>
      </c>
      <c r="B9" s="120"/>
      <c r="C9" s="120"/>
      <c r="D9" s="120"/>
      <c r="E9" s="120"/>
      <c r="F9" s="128" t="s">
        <v>20</v>
      </c>
      <c r="G9" s="128"/>
      <c r="H9" s="128"/>
      <c r="I9" s="59" t="s">
        <v>3</v>
      </c>
      <c r="J9" s="119" t="s">
        <v>58</v>
      </c>
      <c r="K9" s="119"/>
      <c r="L9" s="119"/>
      <c r="M9" s="119"/>
      <c r="N9" s="119"/>
      <c r="O9" s="119"/>
      <c r="P9" s="119"/>
      <c r="Q9" s="119"/>
      <c r="R9" s="119"/>
      <c r="S9" s="119"/>
      <c r="T9" s="119"/>
      <c r="U9" s="119"/>
      <c r="V9" s="119"/>
      <c r="AO9" s="30"/>
    </row>
    <row r="10" spans="1:41" ht="16.5" x14ac:dyDescent="0.4">
      <c r="A10" s="115"/>
      <c r="B10" s="115"/>
      <c r="C10" s="115"/>
      <c r="D10" s="115"/>
      <c r="E10" s="115"/>
      <c r="F10" s="127" t="s">
        <v>21</v>
      </c>
      <c r="G10" s="127"/>
      <c r="H10" s="127"/>
      <c r="I10" s="32" t="s">
        <v>3</v>
      </c>
      <c r="J10" s="118" t="s">
        <v>59</v>
      </c>
      <c r="K10" s="118"/>
      <c r="L10" s="118"/>
      <c r="M10" s="118"/>
      <c r="N10" s="118"/>
      <c r="O10" s="118"/>
      <c r="P10" s="118"/>
      <c r="Q10" s="118"/>
      <c r="R10" s="118"/>
      <c r="S10" s="118"/>
      <c r="T10" s="118"/>
      <c r="U10" s="118"/>
      <c r="V10" s="118"/>
      <c r="AO10" s="30"/>
    </row>
    <row r="11" spans="1:41" ht="18" customHeight="1" x14ac:dyDescent="0.4">
      <c r="A11" s="107" t="s">
        <v>22</v>
      </c>
      <c r="B11" s="107"/>
      <c r="C11" s="107"/>
      <c r="D11" s="107"/>
      <c r="E11" s="107"/>
      <c r="F11" s="107"/>
      <c r="G11" s="107"/>
      <c r="H11" s="107"/>
      <c r="I11" s="57" t="s">
        <v>3</v>
      </c>
      <c r="J11" s="100" t="s">
        <v>82</v>
      </c>
      <c r="K11" s="100"/>
      <c r="L11" s="100"/>
      <c r="M11" s="100"/>
      <c r="N11" s="100"/>
      <c r="O11" s="100"/>
      <c r="P11" s="100"/>
      <c r="Q11" s="100"/>
      <c r="R11" s="100"/>
      <c r="S11" s="100"/>
      <c r="T11" s="100"/>
      <c r="U11" s="100"/>
      <c r="V11" s="100"/>
      <c r="W11" s="35">
        <v>13</v>
      </c>
      <c r="X11" s="22" t="s">
        <v>23</v>
      </c>
      <c r="AO11" s="30"/>
    </row>
    <row r="12" spans="1:41" ht="18" customHeight="1" x14ac:dyDescent="0.4">
      <c r="A12" s="134" t="s">
        <v>81</v>
      </c>
      <c r="B12" s="135"/>
      <c r="C12" s="135"/>
      <c r="D12" s="135"/>
      <c r="E12" s="135"/>
      <c r="F12" s="135"/>
      <c r="G12" s="135"/>
      <c r="H12" s="135"/>
      <c r="I12" s="135"/>
      <c r="J12" s="135"/>
      <c r="K12" s="135"/>
      <c r="L12" s="135"/>
      <c r="M12" s="135"/>
      <c r="N12" s="135"/>
      <c r="O12" s="135"/>
      <c r="P12" s="135"/>
      <c r="Q12" s="136"/>
      <c r="R12" s="137" t="s">
        <v>101</v>
      </c>
      <c r="S12" s="138"/>
      <c r="T12" s="138"/>
      <c r="U12" s="138"/>
      <c r="V12" s="139"/>
      <c r="W12" s="130" t="s">
        <v>99</v>
      </c>
      <c r="X12" s="131"/>
      <c r="Y12" s="131"/>
      <c r="Z12" s="131"/>
      <c r="AA12" s="131"/>
      <c r="AB12" s="131"/>
      <c r="AC12" s="131"/>
      <c r="AD12" s="131"/>
      <c r="AE12" s="131"/>
      <c r="AF12" s="131"/>
      <c r="AG12" s="131"/>
      <c r="AH12" s="131"/>
      <c r="AI12" s="131"/>
      <c r="AJ12" s="131"/>
      <c r="AO12" s="30"/>
    </row>
    <row r="13" spans="1:41" ht="18" customHeight="1" x14ac:dyDescent="0.4">
      <c r="A13" s="75" t="s">
        <v>19</v>
      </c>
      <c r="B13" s="75"/>
      <c r="C13" s="75"/>
      <c r="D13" s="75"/>
      <c r="E13" s="75"/>
      <c r="F13" s="75"/>
      <c r="G13" s="75"/>
      <c r="H13" s="75"/>
      <c r="I13" s="75"/>
      <c r="J13" s="75"/>
      <c r="K13" s="75"/>
      <c r="L13" s="75"/>
      <c r="M13" s="61" t="s">
        <v>3</v>
      </c>
      <c r="N13" s="100" t="s">
        <v>39</v>
      </c>
      <c r="O13" s="100"/>
      <c r="P13" s="100"/>
      <c r="Q13" s="100"/>
      <c r="R13" s="100"/>
      <c r="S13" s="100"/>
      <c r="T13" s="100"/>
      <c r="U13" s="100"/>
      <c r="V13" s="100"/>
      <c r="W13" s="35">
        <v>12</v>
      </c>
      <c r="X13" s="22" t="s">
        <v>23</v>
      </c>
      <c r="Y13" s="14"/>
      <c r="Z13" s="14"/>
      <c r="AO13" s="30"/>
    </row>
    <row r="14" spans="1:41" ht="18" customHeight="1" x14ac:dyDescent="0.15">
      <c r="A14" s="37"/>
      <c r="B14" s="37"/>
      <c r="C14" s="37"/>
      <c r="D14" s="37"/>
      <c r="E14" s="37"/>
      <c r="F14" s="37"/>
      <c r="G14" s="37"/>
      <c r="H14" s="37"/>
      <c r="I14" s="37"/>
      <c r="J14" s="37"/>
      <c r="K14" s="37"/>
      <c r="L14" s="37"/>
      <c r="M14" s="37"/>
      <c r="N14" s="37"/>
      <c r="O14" s="37"/>
      <c r="P14" s="37"/>
      <c r="Q14" s="37"/>
      <c r="R14" s="37"/>
      <c r="S14" s="37"/>
      <c r="T14" s="14"/>
      <c r="U14" s="14"/>
      <c r="V14" s="14"/>
      <c r="W14" s="36"/>
      <c r="AH14" s="45"/>
      <c r="AI14" s="45"/>
      <c r="AO14" s="30"/>
    </row>
    <row r="15" spans="1:41" x14ac:dyDescent="0.15">
      <c r="B15" s="44" t="s">
        <v>36</v>
      </c>
      <c r="AG15" s="76" t="s">
        <v>43</v>
      </c>
      <c r="AH15" s="76"/>
      <c r="AI15" s="76"/>
      <c r="AJ15" s="76"/>
      <c r="AO15" s="30"/>
    </row>
    <row r="16" spans="1:41" ht="25.9" customHeight="1" x14ac:dyDescent="0.4">
      <c r="A16" s="132"/>
      <c r="B16" s="133"/>
      <c r="C16" s="90" t="s">
        <v>12</v>
      </c>
      <c r="D16" s="90"/>
      <c r="E16" s="90"/>
      <c r="F16" s="90"/>
      <c r="G16" s="90"/>
      <c r="H16" s="90"/>
      <c r="I16" s="90"/>
      <c r="J16" s="90"/>
      <c r="K16" s="90"/>
      <c r="L16" s="90"/>
      <c r="M16" s="108" t="s">
        <v>30</v>
      </c>
      <c r="N16" s="121"/>
      <c r="O16" s="121"/>
      <c r="P16" s="109"/>
      <c r="Q16" s="90" t="s">
        <v>14</v>
      </c>
      <c r="R16" s="90"/>
      <c r="S16" s="90" t="s">
        <v>31</v>
      </c>
      <c r="T16" s="90"/>
      <c r="U16" s="90" t="s">
        <v>32</v>
      </c>
      <c r="V16" s="90"/>
      <c r="W16" s="90"/>
      <c r="X16" s="90"/>
      <c r="Y16" s="90" t="s">
        <v>34</v>
      </c>
      <c r="Z16" s="90"/>
      <c r="AA16" s="90"/>
      <c r="AB16" s="90"/>
      <c r="AC16" s="95" t="s">
        <v>37</v>
      </c>
      <c r="AD16" s="96"/>
      <c r="AE16" s="96"/>
      <c r="AF16" s="97"/>
      <c r="AG16" s="91" t="s">
        <v>78</v>
      </c>
      <c r="AH16" s="92"/>
      <c r="AI16" s="92"/>
      <c r="AJ16" s="92"/>
      <c r="AK16" s="25"/>
      <c r="AL16" s="25"/>
      <c r="AM16" s="25"/>
      <c r="AN16" s="25"/>
      <c r="AO16" s="25"/>
    </row>
    <row r="17" spans="1:44" ht="25.15" customHeight="1" x14ac:dyDescent="0.4">
      <c r="A17" s="108">
        <v>1</v>
      </c>
      <c r="B17" s="109"/>
      <c r="C17" s="140" t="s">
        <v>50</v>
      </c>
      <c r="D17" s="140"/>
      <c r="E17" s="140"/>
      <c r="F17" s="140"/>
      <c r="G17" s="140"/>
      <c r="H17" s="140"/>
      <c r="I17" s="140"/>
      <c r="J17" s="140"/>
      <c r="K17" s="140"/>
      <c r="L17" s="140"/>
      <c r="M17" s="122" t="s">
        <v>51</v>
      </c>
      <c r="N17" s="123"/>
      <c r="O17" s="123"/>
      <c r="P17" s="124"/>
      <c r="Q17" s="82">
        <v>0.1</v>
      </c>
      <c r="R17" s="83"/>
      <c r="S17" s="105">
        <v>2</v>
      </c>
      <c r="T17" s="105"/>
      <c r="U17" s="103">
        <v>333.33</v>
      </c>
      <c r="V17" s="103"/>
      <c r="W17" s="103"/>
      <c r="X17" s="103"/>
      <c r="Y17" s="101">
        <v>666.66</v>
      </c>
      <c r="Z17" s="101"/>
      <c r="AA17" s="101"/>
      <c r="AB17" s="101"/>
      <c r="AC17" s="98">
        <v>45139</v>
      </c>
      <c r="AD17" s="98"/>
      <c r="AE17" s="98"/>
      <c r="AF17" s="98"/>
      <c r="AG17" s="93">
        <v>59.659999999999968</v>
      </c>
      <c r="AH17" s="93"/>
      <c r="AI17" s="93"/>
      <c r="AJ17" s="93"/>
      <c r="AK17" s="14"/>
      <c r="AL17" s="14"/>
      <c r="AM17" s="14"/>
      <c r="AN17" s="14"/>
    </row>
    <row r="18" spans="1:44" ht="25.15" customHeight="1" x14ac:dyDescent="0.4">
      <c r="A18" s="108">
        <v>2</v>
      </c>
      <c r="B18" s="109"/>
      <c r="C18" s="106" t="s">
        <v>54</v>
      </c>
      <c r="D18" s="106"/>
      <c r="E18" s="106"/>
      <c r="F18" s="106"/>
      <c r="G18" s="106"/>
      <c r="H18" s="106"/>
      <c r="I18" s="106"/>
      <c r="J18" s="106"/>
      <c r="K18" s="106"/>
      <c r="L18" s="106"/>
      <c r="M18" s="110" t="s">
        <v>52</v>
      </c>
      <c r="N18" s="111"/>
      <c r="O18" s="111"/>
      <c r="P18" s="112"/>
      <c r="Q18" s="84">
        <v>0.1</v>
      </c>
      <c r="R18" s="85"/>
      <c r="S18" s="104">
        <v>1</v>
      </c>
      <c r="T18" s="104"/>
      <c r="U18" s="102">
        <v>1100</v>
      </c>
      <c r="V18" s="102"/>
      <c r="W18" s="102"/>
      <c r="X18" s="102"/>
      <c r="Y18" s="87">
        <v>1100</v>
      </c>
      <c r="Z18" s="88"/>
      <c r="AA18" s="88"/>
      <c r="AB18" s="89"/>
      <c r="AC18" s="86">
        <v>45140</v>
      </c>
      <c r="AD18" s="86"/>
      <c r="AE18" s="86"/>
      <c r="AF18" s="86"/>
      <c r="AG18" s="93">
        <v>100</v>
      </c>
      <c r="AH18" s="93"/>
      <c r="AI18" s="93"/>
      <c r="AJ18" s="93"/>
      <c r="AK18" s="14"/>
      <c r="AL18" s="14"/>
      <c r="AM18" s="14"/>
      <c r="AN18" s="14"/>
    </row>
    <row r="19" spans="1:44" ht="25.15" customHeight="1" x14ac:dyDescent="0.4">
      <c r="A19" s="108">
        <v>3</v>
      </c>
      <c r="B19" s="109"/>
      <c r="C19" s="106" t="s">
        <v>55</v>
      </c>
      <c r="D19" s="106"/>
      <c r="E19" s="106"/>
      <c r="F19" s="106"/>
      <c r="G19" s="106"/>
      <c r="H19" s="106"/>
      <c r="I19" s="106"/>
      <c r="J19" s="106"/>
      <c r="K19" s="106"/>
      <c r="L19" s="106"/>
      <c r="M19" s="110" t="s">
        <v>53</v>
      </c>
      <c r="N19" s="111"/>
      <c r="O19" s="111"/>
      <c r="P19" s="112"/>
      <c r="Q19" s="84" t="s">
        <v>70</v>
      </c>
      <c r="R19" s="85"/>
      <c r="S19" s="104">
        <v>6</v>
      </c>
      <c r="T19" s="104"/>
      <c r="U19" s="102">
        <v>97</v>
      </c>
      <c r="V19" s="102"/>
      <c r="W19" s="102"/>
      <c r="X19" s="102"/>
      <c r="Y19" s="87">
        <v>582</v>
      </c>
      <c r="Z19" s="88"/>
      <c r="AA19" s="88"/>
      <c r="AB19" s="89"/>
      <c r="AC19" s="86">
        <v>45141</v>
      </c>
      <c r="AD19" s="86"/>
      <c r="AE19" s="86"/>
      <c r="AF19" s="86"/>
      <c r="AG19" s="93">
        <v>43</v>
      </c>
      <c r="AH19" s="93"/>
      <c r="AI19" s="93"/>
      <c r="AJ19" s="93"/>
      <c r="AK19" s="14"/>
      <c r="AL19" s="14"/>
      <c r="AM19" s="14"/>
      <c r="AN19" s="14"/>
    </row>
    <row r="20" spans="1:44" ht="25.15" customHeight="1" x14ac:dyDescent="0.4">
      <c r="A20" s="108">
        <v>4</v>
      </c>
      <c r="B20" s="109"/>
      <c r="C20" s="106" t="s">
        <v>62</v>
      </c>
      <c r="D20" s="106"/>
      <c r="E20" s="106"/>
      <c r="F20" s="106"/>
      <c r="G20" s="106"/>
      <c r="H20" s="106"/>
      <c r="I20" s="106"/>
      <c r="J20" s="106"/>
      <c r="K20" s="106"/>
      <c r="L20" s="106"/>
      <c r="M20" s="110" t="s">
        <v>63</v>
      </c>
      <c r="N20" s="111"/>
      <c r="O20" s="111"/>
      <c r="P20" s="112"/>
      <c r="Q20" s="84">
        <v>0.1</v>
      </c>
      <c r="R20" s="85"/>
      <c r="S20" s="104">
        <v>1</v>
      </c>
      <c r="T20" s="104"/>
      <c r="U20" s="102">
        <v>333.3</v>
      </c>
      <c r="V20" s="102"/>
      <c r="W20" s="102"/>
      <c r="X20" s="102"/>
      <c r="Y20" s="87">
        <v>333.3</v>
      </c>
      <c r="Z20" s="88"/>
      <c r="AA20" s="88"/>
      <c r="AB20" s="89"/>
      <c r="AC20" s="86">
        <v>45142</v>
      </c>
      <c r="AD20" s="86"/>
      <c r="AE20" s="86"/>
      <c r="AF20" s="86"/>
      <c r="AG20" s="93">
        <v>30.3</v>
      </c>
      <c r="AH20" s="93"/>
      <c r="AI20" s="93"/>
      <c r="AJ20" s="93"/>
      <c r="AK20" s="14"/>
      <c r="AL20" s="14"/>
      <c r="AM20" s="14"/>
      <c r="AN20" s="14"/>
    </row>
    <row r="21" spans="1:44" ht="25.15" customHeight="1" x14ac:dyDescent="0.4">
      <c r="A21" s="108">
        <v>5</v>
      </c>
      <c r="B21" s="109"/>
      <c r="C21" s="106" t="s">
        <v>98</v>
      </c>
      <c r="D21" s="106"/>
      <c r="E21" s="106"/>
      <c r="F21" s="106"/>
      <c r="G21" s="106"/>
      <c r="H21" s="106"/>
      <c r="I21" s="106"/>
      <c r="J21" s="106"/>
      <c r="K21" s="106"/>
      <c r="L21" s="106"/>
      <c r="M21" s="110">
        <v>1</v>
      </c>
      <c r="N21" s="111"/>
      <c r="O21" s="111"/>
      <c r="P21" s="112"/>
      <c r="Q21" s="84" t="s">
        <v>84</v>
      </c>
      <c r="R21" s="85"/>
      <c r="S21" s="104">
        <v>1</v>
      </c>
      <c r="T21" s="104"/>
      <c r="U21" s="102">
        <v>1</v>
      </c>
      <c r="V21" s="102"/>
      <c r="W21" s="102"/>
      <c r="X21" s="102"/>
      <c r="Y21" s="87">
        <v>1</v>
      </c>
      <c r="Z21" s="88"/>
      <c r="AA21" s="88"/>
      <c r="AB21" s="89"/>
      <c r="AC21" s="86">
        <v>45153</v>
      </c>
      <c r="AD21" s="86"/>
      <c r="AE21" s="86"/>
      <c r="AF21" s="86"/>
      <c r="AG21" s="93" t="s">
        <v>100</v>
      </c>
      <c r="AH21" s="93"/>
      <c r="AI21" s="93"/>
      <c r="AJ21" s="93"/>
      <c r="AK21" s="14"/>
      <c r="AL21" s="14"/>
      <c r="AM21" s="14"/>
      <c r="AN21" s="14"/>
    </row>
    <row r="22" spans="1:44" ht="25.15" customHeight="1" x14ac:dyDescent="0.4">
      <c r="A22" s="108">
        <v>6</v>
      </c>
      <c r="B22" s="109"/>
      <c r="C22" s="106"/>
      <c r="D22" s="106"/>
      <c r="E22" s="106"/>
      <c r="F22" s="106"/>
      <c r="G22" s="106"/>
      <c r="H22" s="106"/>
      <c r="I22" s="106"/>
      <c r="J22" s="106"/>
      <c r="K22" s="106"/>
      <c r="L22" s="106"/>
      <c r="M22" s="110"/>
      <c r="N22" s="111"/>
      <c r="O22" s="111"/>
      <c r="P22" s="112"/>
      <c r="Q22" s="84"/>
      <c r="R22" s="85"/>
      <c r="S22" s="104"/>
      <c r="T22" s="104"/>
      <c r="U22" s="102"/>
      <c r="V22" s="102"/>
      <c r="W22" s="102"/>
      <c r="X22" s="102"/>
      <c r="Y22" s="87">
        <v>0</v>
      </c>
      <c r="Z22" s="88"/>
      <c r="AA22" s="88"/>
      <c r="AB22" s="89"/>
      <c r="AC22" s="86"/>
      <c r="AD22" s="86"/>
      <c r="AE22" s="86"/>
      <c r="AF22" s="86"/>
      <c r="AG22" s="93" t="s">
        <v>100</v>
      </c>
      <c r="AH22" s="93"/>
      <c r="AI22" s="93"/>
      <c r="AJ22" s="93"/>
      <c r="AK22" s="14"/>
      <c r="AL22" s="14"/>
      <c r="AM22" s="14"/>
      <c r="AN22" s="14"/>
    </row>
    <row r="23" spans="1:44" ht="25.15" customHeight="1" x14ac:dyDescent="0.4">
      <c r="A23" s="108">
        <v>7</v>
      </c>
      <c r="B23" s="109"/>
      <c r="C23" s="106"/>
      <c r="D23" s="106"/>
      <c r="E23" s="106"/>
      <c r="F23" s="106"/>
      <c r="G23" s="106"/>
      <c r="H23" s="106"/>
      <c r="I23" s="106"/>
      <c r="J23" s="106"/>
      <c r="K23" s="106"/>
      <c r="L23" s="106"/>
      <c r="M23" s="110"/>
      <c r="N23" s="111"/>
      <c r="O23" s="111"/>
      <c r="P23" s="112"/>
      <c r="Q23" s="84"/>
      <c r="R23" s="85"/>
      <c r="S23" s="104"/>
      <c r="T23" s="104"/>
      <c r="U23" s="102"/>
      <c r="V23" s="102"/>
      <c r="W23" s="102"/>
      <c r="X23" s="102"/>
      <c r="Y23" s="87">
        <v>0</v>
      </c>
      <c r="Z23" s="88"/>
      <c r="AA23" s="88"/>
      <c r="AB23" s="89"/>
      <c r="AC23" s="86"/>
      <c r="AD23" s="86"/>
      <c r="AE23" s="86"/>
      <c r="AF23" s="86"/>
      <c r="AG23" s="93" t="s">
        <v>100</v>
      </c>
      <c r="AH23" s="93"/>
      <c r="AI23" s="93"/>
      <c r="AJ23" s="93"/>
      <c r="AK23" s="14"/>
      <c r="AL23" s="14"/>
      <c r="AM23" s="14"/>
      <c r="AN23" s="14"/>
    </row>
    <row r="24" spans="1:44" ht="25.15" customHeight="1" x14ac:dyDescent="0.4">
      <c r="A24" s="108">
        <v>8</v>
      </c>
      <c r="B24" s="109"/>
      <c r="C24" s="106"/>
      <c r="D24" s="106"/>
      <c r="E24" s="106"/>
      <c r="F24" s="106"/>
      <c r="G24" s="106"/>
      <c r="H24" s="106"/>
      <c r="I24" s="106"/>
      <c r="J24" s="106"/>
      <c r="K24" s="106"/>
      <c r="L24" s="106"/>
      <c r="M24" s="110"/>
      <c r="N24" s="111"/>
      <c r="O24" s="111"/>
      <c r="P24" s="112"/>
      <c r="Q24" s="84"/>
      <c r="R24" s="85"/>
      <c r="S24" s="104"/>
      <c r="T24" s="104"/>
      <c r="U24" s="102"/>
      <c r="V24" s="102"/>
      <c r="W24" s="102"/>
      <c r="X24" s="102"/>
      <c r="Y24" s="87">
        <v>0</v>
      </c>
      <c r="Z24" s="88"/>
      <c r="AA24" s="88"/>
      <c r="AB24" s="89"/>
      <c r="AC24" s="86"/>
      <c r="AD24" s="86"/>
      <c r="AE24" s="86"/>
      <c r="AF24" s="86"/>
      <c r="AG24" s="93" t="s">
        <v>100</v>
      </c>
      <c r="AH24" s="93"/>
      <c r="AI24" s="93"/>
      <c r="AJ24" s="93"/>
      <c r="AK24" s="14"/>
      <c r="AL24" s="14"/>
      <c r="AM24" s="14"/>
      <c r="AN24" s="14"/>
    </row>
    <row r="25" spans="1:44" ht="25.15" customHeight="1" x14ac:dyDescent="0.4">
      <c r="A25" s="108">
        <v>9</v>
      </c>
      <c r="B25" s="109"/>
      <c r="C25" s="106"/>
      <c r="D25" s="106"/>
      <c r="E25" s="106"/>
      <c r="F25" s="106"/>
      <c r="G25" s="106"/>
      <c r="H25" s="106"/>
      <c r="I25" s="106"/>
      <c r="J25" s="106"/>
      <c r="K25" s="106"/>
      <c r="L25" s="106"/>
      <c r="M25" s="110"/>
      <c r="N25" s="111"/>
      <c r="O25" s="111"/>
      <c r="P25" s="112"/>
      <c r="Q25" s="84"/>
      <c r="R25" s="85"/>
      <c r="S25" s="104"/>
      <c r="T25" s="104"/>
      <c r="U25" s="102"/>
      <c r="V25" s="102"/>
      <c r="W25" s="102"/>
      <c r="X25" s="102"/>
      <c r="Y25" s="87">
        <v>0</v>
      </c>
      <c r="Z25" s="88"/>
      <c r="AA25" s="88"/>
      <c r="AB25" s="89"/>
      <c r="AC25" s="86"/>
      <c r="AD25" s="86"/>
      <c r="AE25" s="86"/>
      <c r="AF25" s="86"/>
      <c r="AG25" s="93" t="s">
        <v>100</v>
      </c>
      <c r="AH25" s="93"/>
      <c r="AI25" s="93"/>
      <c r="AJ25" s="93"/>
      <c r="AK25" s="14"/>
      <c r="AL25" s="14"/>
      <c r="AM25" s="14"/>
      <c r="AN25" s="14"/>
    </row>
    <row r="26" spans="1:44" ht="25.15" customHeight="1" x14ac:dyDescent="0.4">
      <c r="A26" s="108">
        <v>10</v>
      </c>
      <c r="B26" s="109"/>
      <c r="C26" s="106"/>
      <c r="D26" s="106"/>
      <c r="E26" s="106"/>
      <c r="F26" s="106"/>
      <c r="G26" s="106"/>
      <c r="H26" s="106"/>
      <c r="I26" s="106"/>
      <c r="J26" s="106"/>
      <c r="K26" s="106"/>
      <c r="L26" s="106"/>
      <c r="M26" s="110"/>
      <c r="N26" s="111"/>
      <c r="O26" s="111"/>
      <c r="P26" s="112"/>
      <c r="Q26" s="84"/>
      <c r="R26" s="85"/>
      <c r="S26" s="104"/>
      <c r="T26" s="104"/>
      <c r="U26" s="102"/>
      <c r="V26" s="102"/>
      <c r="W26" s="102"/>
      <c r="X26" s="102"/>
      <c r="Y26" s="87">
        <v>0</v>
      </c>
      <c r="Z26" s="88"/>
      <c r="AA26" s="88"/>
      <c r="AB26" s="89"/>
      <c r="AC26" s="86"/>
      <c r="AD26" s="86"/>
      <c r="AE26" s="86"/>
      <c r="AF26" s="86"/>
      <c r="AG26" s="93" t="s">
        <v>100</v>
      </c>
      <c r="AH26" s="93"/>
      <c r="AI26" s="93"/>
      <c r="AJ26" s="93"/>
      <c r="AK26" s="14"/>
      <c r="AL26" s="14"/>
      <c r="AM26" s="14"/>
      <c r="AN26" s="14"/>
    </row>
    <row r="27" spans="1:44" ht="25.15" customHeight="1" x14ac:dyDescent="0.4">
      <c r="A27" s="108">
        <v>11</v>
      </c>
      <c r="B27" s="109"/>
      <c r="C27" s="106"/>
      <c r="D27" s="106"/>
      <c r="E27" s="106"/>
      <c r="F27" s="106"/>
      <c r="G27" s="106"/>
      <c r="H27" s="106"/>
      <c r="I27" s="106"/>
      <c r="J27" s="106"/>
      <c r="K27" s="106"/>
      <c r="L27" s="106"/>
      <c r="M27" s="110"/>
      <c r="N27" s="111"/>
      <c r="O27" s="111"/>
      <c r="P27" s="112"/>
      <c r="Q27" s="84"/>
      <c r="R27" s="85"/>
      <c r="S27" s="104"/>
      <c r="T27" s="104"/>
      <c r="U27" s="102"/>
      <c r="V27" s="102"/>
      <c r="W27" s="102"/>
      <c r="X27" s="102"/>
      <c r="Y27" s="87">
        <v>0</v>
      </c>
      <c r="Z27" s="88"/>
      <c r="AA27" s="88"/>
      <c r="AB27" s="89"/>
      <c r="AC27" s="86"/>
      <c r="AD27" s="86"/>
      <c r="AE27" s="86"/>
      <c r="AF27" s="86"/>
      <c r="AG27" s="93" t="s">
        <v>100</v>
      </c>
      <c r="AH27" s="93"/>
      <c r="AI27" s="93"/>
      <c r="AJ27" s="93"/>
      <c r="AK27" s="14"/>
      <c r="AL27" s="14"/>
      <c r="AM27" s="14"/>
      <c r="AN27" s="14"/>
    </row>
    <row r="28" spans="1:44" ht="25.15" customHeight="1" x14ac:dyDescent="0.4">
      <c r="A28" s="108">
        <v>12</v>
      </c>
      <c r="B28" s="109"/>
      <c r="C28" s="106"/>
      <c r="D28" s="106"/>
      <c r="E28" s="106"/>
      <c r="F28" s="106"/>
      <c r="G28" s="106"/>
      <c r="H28" s="106"/>
      <c r="I28" s="106"/>
      <c r="J28" s="106"/>
      <c r="K28" s="106"/>
      <c r="L28" s="106"/>
      <c r="M28" s="110"/>
      <c r="N28" s="111"/>
      <c r="O28" s="111"/>
      <c r="P28" s="112"/>
      <c r="Q28" s="84"/>
      <c r="R28" s="85"/>
      <c r="S28" s="104"/>
      <c r="T28" s="104"/>
      <c r="U28" s="102"/>
      <c r="V28" s="102"/>
      <c r="W28" s="102"/>
      <c r="X28" s="102"/>
      <c r="Y28" s="87">
        <v>0</v>
      </c>
      <c r="Z28" s="88"/>
      <c r="AA28" s="88"/>
      <c r="AB28" s="89"/>
      <c r="AC28" s="86"/>
      <c r="AD28" s="86"/>
      <c r="AE28" s="86"/>
      <c r="AF28" s="86"/>
      <c r="AG28" s="93" t="s">
        <v>100</v>
      </c>
      <c r="AH28" s="93"/>
      <c r="AI28" s="93"/>
      <c r="AJ28" s="93"/>
      <c r="AK28" s="14"/>
      <c r="AL28" s="14"/>
      <c r="AM28" s="14"/>
      <c r="AN28" s="14"/>
    </row>
    <row r="29" spans="1:44" ht="25.15" customHeight="1" x14ac:dyDescent="0.4">
      <c r="A29" s="108">
        <v>13</v>
      </c>
      <c r="B29" s="109"/>
      <c r="C29" s="106"/>
      <c r="D29" s="106"/>
      <c r="E29" s="106"/>
      <c r="F29" s="106"/>
      <c r="G29" s="106"/>
      <c r="H29" s="106"/>
      <c r="I29" s="106"/>
      <c r="J29" s="106"/>
      <c r="K29" s="106"/>
      <c r="L29" s="106"/>
      <c r="M29" s="110"/>
      <c r="N29" s="111"/>
      <c r="O29" s="111"/>
      <c r="P29" s="112"/>
      <c r="Q29" s="84"/>
      <c r="R29" s="85"/>
      <c r="S29" s="104"/>
      <c r="T29" s="104"/>
      <c r="U29" s="102"/>
      <c r="V29" s="102"/>
      <c r="W29" s="102"/>
      <c r="X29" s="102"/>
      <c r="Y29" s="87">
        <v>0</v>
      </c>
      <c r="Z29" s="88"/>
      <c r="AA29" s="88"/>
      <c r="AB29" s="89"/>
      <c r="AC29" s="86"/>
      <c r="AD29" s="86"/>
      <c r="AE29" s="86"/>
      <c r="AF29" s="86"/>
      <c r="AG29" s="93" t="s">
        <v>100</v>
      </c>
      <c r="AH29" s="93"/>
      <c r="AI29" s="93"/>
      <c r="AJ29" s="93"/>
      <c r="AK29" s="14"/>
      <c r="AL29" s="14"/>
      <c r="AM29" s="14"/>
      <c r="AN29" s="14"/>
    </row>
    <row r="30" spans="1:44" ht="25.15" customHeight="1" x14ac:dyDescent="0.4">
      <c r="A30" s="108">
        <v>14</v>
      </c>
      <c r="B30" s="109"/>
      <c r="C30" s="106"/>
      <c r="D30" s="106"/>
      <c r="E30" s="106"/>
      <c r="F30" s="106"/>
      <c r="G30" s="106"/>
      <c r="H30" s="106"/>
      <c r="I30" s="106"/>
      <c r="J30" s="106"/>
      <c r="K30" s="106"/>
      <c r="L30" s="106"/>
      <c r="M30" s="110"/>
      <c r="N30" s="111"/>
      <c r="O30" s="111"/>
      <c r="P30" s="112"/>
      <c r="Q30" s="84"/>
      <c r="R30" s="85"/>
      <c r="S30" s="104"/>
      <c r="T30" s="104"/>
      <c r="U30" s="102"/>
      <c r="V30" s="102"/>
      <c r="W30" s="102"/>
      <c r="X30" s="102"/>
      <c r="Y30" s="87">
        <v>0</v>
      </c>
      <c r="Z30" s="88"/>
      <c r="AA30" s="88"/>
      <c r="AB30" s="89"/>
      <c r="AC30" s="86"/>
      <c r="AD30" s="86"/>
      <c r="AE30" s="86"/>
      <c r="AF30" s="86"/>
      <c r="AG30" s="93" t="s">
        <v>100</v>
      </c>
      <c r="AH30" s="93"/>
      <c r="AI30" s="93"/>
      <c r="AJ30" s="93"/>
      <c r="AK30" s="14"/>
      <c r="AL30" s="14"/>
      <c r="AM30" s="14"/>
      <c r="AN30" s="14"/>
    </row>
    <row r="31" spans="1:44" ht="25.15" customHeight="1" x14ac:dyDescent="0.4">
      <c r="A31" s="108">
        <v>15</v>
      </c>
      <c r="B31" s="109"/>
      <c r="C31" s="106"/>
      <c r="D31" s="106"/>
      <c r="E31" s="106"/>
      <c r="F31" s="106"/>
      <c r="G31" s="106"/>
      <c r="H31" s="106"/>
      <c r="I31" s="106"/>
      <c r="J31" s="106"/>
      <c r="K31" s="106"/>
      <c r="L31" s="106"/>
      <c r="M31" s="110"/>
      <c r="N31" s="111"/>
      <c r="O31" s="111"/>
      <c r="P31" s="112"/>
      <c r="Q31" s="84"/>
      <c r="R31" s="85"/>
      <c r="S31" s="104"/>
      <c r="T31" s="104"/>
      <c r="U31" s="102"/>
      <c r="V31" s="102"/>
      <c r="W31" s="102"/>
      <c r="X31" s="102"/>
      <c r="Y31" s="87">
        <v>0</v>
      </c>
      <c r="Z31" s="88"/>
      <c r="AA31" s="88"/>
      <c r="AB31" s="89"/>
      <c r="AC31" s="86"/>
      <c r="AD31" s="86"/>
      <c r="AE31" s="86"/>
      <c r="AF31" s="86"/>
      <c r="AG31" s="93" t="s">
        <v>100</v>
      </c>
      <c r="AH31" s="93"/>
      <c r="AI31" s="93"/>
      <c r="AJ31" s="93"/>
      <c r="AK31" s="14"/>
      <c r="AL31" s="14"/>
      <c r="AM31" s="14"/>
      <c r="AN31" s="14"/>
    </row>
    <row r="32" spans="1:44" ht="25.15" customHeight="1" x14ac:dyDescent="0.4">
      <c r="A32" s="14"/>
      <c r="B32" s="14"/>
      <c r="C32" s="14"/>
      <c r="D32" s="14"/>
      <c r="E32" s="14"/>
      <c r="F32" s="14"/>
      <c r="G32" s="14"/>
      <c r="H32" s="14"/>
      <c r="I32" s="14"/>
      <c r="J32" s="14"/>
      <c r="K32" s="14"/>
      <c r="L32" s="14"/>
      <c r="M32" s="14"/>
      <c r="N32" s="14"/>
      <c r="O32" s="14"/>
      <c r="P32" s="14"/>
      <c r="Q32" s="14"/>
      <c r="R32" s="14"/>
      <c r="S32" s="14"/>
      <c r="T32" s="14"/>
      <c r="U32" s="90" t="s">
        <v>40</v>
      </c>
      <c r="V32" s="90"/>
      <c r="W32" s="90"/>
      <c r="X32" s="90"/>
      <c r="Y32" s="93">
        <v>2682.96</v>
      </c>
      <c r="Z32" s="93"/>
      <c r="AA32" s="93"/>
      <c r="AB32" s="93"/>
      <c r="AG32" s="93">
        <v>232.96</v>
      </c>
      <c r="AH32" s="93"/>
      <c r="AI32" s="93"/>
      <c r="AJ32" s="93"/>
      <c r="AP32" s="14"/>
      <c r="AQ32" s="14"/>
      <c r="AR32" s="14"/>
    </row>
    <row r="33" spans="1:46" ht="12.6" customHeight="1" x14ac:dyDescent="0.4">
      <c r="A33" s="14"/>
      <c r="B33" s="14"/>
      <c r="C33" s="14"/>
      <c r="D33" s="14"/>
      <c r="E33" s="14"/>
      <c r="F33" s="14"/>
      <c r="G33" s="14"/>
      <c r="H33" s="14"/>
      <c r="I33" s="14"/>
      <c r="J33" s="14"/>
      <c r="K33" s="14"/>
      <c r="L33" s="14"/>
      <c r="M33" s="14"/>
      <c r="N33" s="14"/>
      <c r="O33" s="14"/>
      <c r="P33" s="14"/>
      <c r="Q33" s="14"/>
      <c r="R33" s="14"/>
      <c r="S33" s="14"/>
      <c r="T33" s="14"/>
      <c r="Y33" s="53"/>
      <c r="Z33" s="53"/>
      <c r="AA33" s="53"/>
      <c r="AB33" s="53"/>
      <c r="AC33" s="38"/>
      <c r="AD33" s="38"/>
      <c r="AE33"/>
      <c r="AF33"/>
      <c r="AG33"/>
      <c r="AH33" s="38"/>
      <c r="AI33" s="38"/>
      <c r="AJ33" s="38"/>
      <c r="AP33" s="14"/>
      <c r="AQ33" s="14"/>
      <c r="AR33" s="14"/>
    </row>
    <row r="34" spans="1:46" s="5" customFormat="1" ht="22.9" customHeight="1" x14ac:dyDescent="0.4">
      <c r="A34" s="66" t="s">
        <v>97</v>
      </c>
      <c r="B34" s="67"/>
      <c r="C34" s="67"/>
      <c r="D34" s="67"/>
      <c r="E34" s="68"/>
      <c r="F34" s="64">
        <v>0.1</v>
      </c>
      <c r="G34" s="65"/>
      <c r="H34" s="65"/>
      <c r="I34" s="73">
        <v>2099.96</v>
      </c>
      <c r="J34" s="73"/>
      <c r="K34" s="73"/>
      <c r="L34" s="73"/>
      <c r="M34" s="73"/>
      <c r="N34" s="74"/>
      <c r="O34" s="64" t="s">
        <v>70</v>
      </c>
      <c r="P34" s="65"/>
      <c r="Q34" s="65"/>
      <c r="R34" s="73">
        <v>582</v>
      </c>
      <c r="S34" s="73"/>
      <c r="T34" s="73"/>
      <c r="U34" s="73"/>
      <c r="V34" s="73"/>
      <c r="W34" s="74"/>
      <c r="X34" s="69" t="s">
        <v>84</v>
      </c>
      <c r="Y34" s="70"/>
      <c r="Z34" s="70"/>
      <c r="AA34" s="73">
        <v>1</v>
      </c>
      <c r="AB34" s="73"/>
      <c r="AC34" s="73"/>
      <c r="AD34" s="73"/>
      <c r="AE34" s="73"/>
      <c r="AF34" s="74"/>
      <c r="AG34" s="14"/>
      <c r="AT34" s="14"/>
    </row>
    <row r="35" spans="1:46" s="5" customFormat="1" ht="22.9" customHeight="1" x14ac:dyDescent="0.4">
      <c r="A35" s="66" t="s">
        <v>95</v>
      </c>
      <c r="B35" s="67"/>
      <c r="C35" s="67"/>
      <c r="D35" s="67"/>
      <c r="E35" s="68"/>
      <c r="F35" s="64">
        <v>0.1</v>
      </c>
      <c r="G35" s="65"/>
      <c r="H35" s="65"/>
      <c r="I35" s="73">
        <v>189.96</v>
      </c>
      <c r="J35" s="73"/>
      <c r="K35" s="73"/>
      <c r="L35" s="73"/>
      <c r="M35" s="73"/>
      <c r="N35" s="74"/>
      <c r="O35" s="64" t="s">
        <v>69</v>
      </c>
      <c r="P35" s="65"/>
      <c r="Q35" s="65"/>
      <c r="R35" s="73">
        <v>43</v>
      </c>
      <c r="S35" s="73"/>
      <c r="T35" s="73"/>
      <c r="U35" s="73"/>
      <c r="V35" s="73"/>
      <c r="W35" s="74"/>
      <c r="X35" s="69" t="s">
        <v>84</v>
      </c>
      <c r="Y35" s="70"/>
      <c r="Z35" s="70"/>
      <c r="AA35" s="71" t="s">
        <v>72</v>
      </c>
      <c r="AB35" s="71"/>
      <c r="AC35" s="71"/>
      <c r="AD35" s="71"/>
      <c r="AE35" s="71"/>
      <c r="AF35" s="72"/>
      <c r="AG35" s="14"/>
    </row>
    <row r="36" spans="1:46" ht="12.6" customHeight="1" x14ac:dyDescent="0.4">
      <c r="A36" s="14"/>
      <c r="B36" s="14"/>
      <c r="C36" s="14"/>
      <c r="D36" s="14"/>
      <c r="E36" s="14"/>
      <c r="F36" s="14"/>
      <c r="G36" s="14"/>
      <c r="H36" s="14"/>
      <c r="I36" s="14"/>
      <c r="J36" s="14"/>
      <c r="K36" s="14"/>
      <c r="L36" s="14"/>
      <c r="M36" s="14"/>
      <c r="N36" s="14"/>
      <c r="O36" s="14"/>
      <c r="P36" s="14"/>
      <c r="Q36" s="14"/>
      <c r="R36" s="14"/>
      <c r="S36" s="14"/>
      <c r="T36" s="14"/>
      <c r="X36"/>
      <c r="Y36"/>
      <c r="Z36"/>
      <c r="AA36"/>
      <c r="AB36"/>
      <c r="AC36"/>
      <c r="AD36"/>
      <c r="AE36"/>
      <c r="AF36"/>
      <c r="AG36"/>
      <c r="AH36"/>
    </row>
    <row r="37" spans="1:46" x14ac:dyDescent="0.4">
      <c r="B37" s="44" t="s">
        <v>45</v>
      </c>
      <c r="M37" s="14"/>
      <c r="N37" s="14"/>
      <c r="O37" s="14"/>
      <c r="P37" s="14"/>
      <c r="X37"/>
      <c r="Y37"/>
      <c r="Z37"/>
      <c r="AA37"/>
      <c r="AB37"/>
      <c r="AC37"/>
      <c r="AD37"/>
      <c r="AE37"/>
      <c r="AF37"/>
      <c r="AG37"/>
      <c r="AH37"/>
    </row>
    <row r="38" spans="1:46" x14ac:dyDescent="0.4">
      <c r="A38" s="22" t="s">
        <v>46</v>
      </c>
      <c r="N38" s="14"/>
      <c r="O38" s="14"/>
      <c r="P38" s="14"/>
    </row>
    <row r="39" spans="1:46" x14ac:dyDescent="0.4">
      <c r="A39" s="75" t="s">
        <v>47</v>
      </c>
      <c r="B39" s="75"/>
      <c r="C39" s="75"/>
      <c r="D39" s="75"/>
      <c r="E39" s="61" t="s">
        <v>3</v>
      </c>
      <c r="F39" s="81">
        <v>45153</v>
      </c>
      <c r="G39" s="81"/>
      <c r="H39" s="81"/>
      <c r="I39" s="81"/>
      <c r="J39" s="81"/>
      <c r="K39" s="81"/>
      <c r="L39" s="81"/>
    </row>
    <row r="40" spans="1:46" x14ac:dyDescent="0.4">
      <c r="A40" s="75" t="s">
        <v>48</v>
      </c>
      <c r="B40" s="75"/>
      <c r="C40" s="75"/>
      <c r="D40" s="75"/>
      <c r="E40" s="61" t="s">
        <v>3</v>
      </c>
      <c r="F40" s="77" t="s">
        <v>66</v>
      </c>
      <c r="G40" s="78"/>
      <c r="H40" s="78"/>
      <c r="I40" s="78"/>
      <c r="J40" s="78"/>
      <c r="K40" s="78"/>
      <c r="L40" s="78"/>
      <c r="M40" s="78"/>
      <c r="N40" s="78"/>
      <c r="O40" s="78"/>
      <c r="P40" s="78"/>
      <c r="Q40" s="78"/>
      <c r="R40" s="78"/>
      <c r="S40" s="79"/>
    </row>
    <row r="41" spans="1:46" x14ac:dyDescent="0.4">
      <c r="M41" s="14"/>
      <c r="N41" s="14"/>
      <c r="O41" s="14"/>
      <c r="P41" s="14"/>
    </row>
    <row r="42" spans="1:46" x14ac:dyDescent="0.4">
      <c r="A42" s="22" t="s">
        <v>49</v>
      </c>
      <c r="M42" s="14"/>
      <c r="N42" s="14"/>
    </row>
    <row r="43" spans="1:46" ht="18" customHeight="1" x14ac:dyDescent="0.4">
      <c r="A43" s="75" t="s">
        <v>77</v>
      </c>
      <c r="B43" s="75"/>
      <c r="C43" s="75"/>
      <c r="D43" s="75"/>
      <c r="E43" s="61" t="s">
        <v>3</v>
      </c>
      <c r="F43" s="80">
        <v>45170</v>
      </c>
      <c r="G43" s="80"/>
      <c r="H43" s="80"/>
      <c r="I43" s="80"/>
      <c r="J43" s="80"/>
      <c r="K43" s="80"/>
      <c r="L43" s="80"/>
      <c r="U43" s="63"/>
      <c r="V43" s="5"/>
      <c r="AO43" s="30"/>
    </row>
    <row r="44" spans="1:46" ht="16.5" x14ac:dyDescent="0.4">
      <c r="A44" s="75" t="s">
        <v>16</v>
      </c>
      <c r="B44" s="75"/>
      <c r="C44" s="75"/>
      <c r="D44" s="75"/>
      <c r="E44" s="39" t="s">
        <v>3</v>
      </c>
      <c r="F44" s="129" t="s">
        <v>87</v>
      </c>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O44" s="30"/>
    </row>
    <row r="45" spans="1:46" x14ac:dyDescent="0.4">
      <c r="A45" s="75" t="s">
        <v>42</v>
      </c>
      <c r="B45" s="75"/>
      <c r="C45" s="75"/>
      <c r="D45" s="75"/>
      <c r="E45" s="39" t="s">
        <v>3</v>
      </c>
      <c r="F45" s="129" t="s">
        <v>92</v>
      </c>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row>
    <row r="46" spans="1:46" x14ac:dyDescent="0.4">
      <c r="U46" s="14"/>
      <c r="V46" s="14"/>
      <c r="W46" s="14"/>
      <c r="X46" s="14"/>
      <c r="Y46" s="14"/>
      <c r="Z46" s="14"/>
      <c r="AA46" s="14"/>
      <c r="AB46" s="14"/>
      <c r="AC46" s="14"/>
      <c r="AD46" s="14"/>
      <c r="AE46" s="14"/>
      <c r="AF46" s="14"/>
    </row>
    <row r="47" spans="1:46" x14ac:dyDescent="0.4">
      <c r="U47" s="14"/>
      <c r="V47" s="14"/>
      <c r="W47" s="14"/>
      <c r="X47" s="14"/>
      <c r="Y47" s="14"/>
      <c r="Z47" s="14"/>
      <c r="AA47" s="14"/>
      <c r="AB47" s="14"/>
      <c r="AC47" s="14"/>
      <c r="AD47" s="14"/>
      <c r="AE47" s="14"/>
      <c r="AF47" s="14"/>
    </row>
  </sheetData>
  <mergeCells count="197">
    <mergeCell ref="A44:D44"/>
    <mergeCell ref="F44:AF44"/>
    <mergeCell ref="A45:D45"/>
    <mergeCell ref="F45:AF45"/>
    <mergeCell ref="A39:D39"/>
    <mergeCell ref="F39:L39"/>
    <mergeCell ref="A40:D40"/>
    <mergeCell ref="F40:S40"/>
    <mergeCell ref="A43:D43"/>
    <mergeCell ref="F43:L43"/>
    <mergeCell ref="A35:E35"/>
    <mergeCell ref="F35:H35"/>
    <mergeCell ref="I35:N35"/>
    <mergeCell ref="O35:Q35"/>
    <mergeCell ref="R35:W35"/>
    <mergeCell ref="X35:Z35"/>
    <mergeCell ref="AA35:AF35"/>
    <mergeCell ref="AG31:AJ31"/>
    <mergeCell ref="U32:X32"/>
    <mergeCell ref="Y32:AB32"/>
    <mergeCell ref="AG32:AJ32"/>
    <mergeCell ref="A34:E34"/>
    <mergeCell ref="F34:H34"/>
    <mergeCell ref="I34:N34"/>
    <mergeCell ref="O34:Q34"/>
    <mergeCell ref="R34:W34"/>
    <mergeCell ref="X34:Z34"/>
    <mergeCell ref="A31:B31"/>
    <mergeCell ref="C31:L31"/>
    <mergeCell ref="M31:P31"/>
    <mergeCell ref="Q31:R31"/>
    <mergeCell ref="S31:T31"/>
    <mergeCell ref="U31:X31"/>
    <mergeCell ref="Y31:AB31"/>
    <mergeCell ref="AC31:AF31"/>
    <mergeCell ref="AA34:AF34"/>
    <mergeCell ref="Y29:AB29"/>
    <mergeCell ref="AC29:AF29"/>
    <mergeCell ref="AG29:AJ29"/>
    <mergeCell ref="A30:B30"/>
    <mergeCell ref="C30:L30"/>
    <mergeCell ref="M30:P30"/>
    <mergeCell ref="Q30:R30"/>
    <mergeCell ref="S30:T30"/>
    <mergeCell ref="U30:X30"/>
    <mergeCell ref="Y30:AB30"/>
    <mergeCell ref="A29:B29"/>
    <mergeCell ref="C29:L29"/>
    <mergeCell ref="M29:P29"/>
    <mergeCell ref="Q29:R29"/>
    <mergeCell ref="S29:T29"/>
    <mergeCell ref="U29:X29"/>
    <mergeCell ref="AC30:AF30"/>
    <mergeCell ref="AG30:AJ30"/>
    <mergeCell ref="A28:B28"/>
    <mergeCell ref="C28:L28"/>
    <mergeCell ref="M28:P28"/>
    <mergeCell ref="Q28:R28"/>
    <mergeCell ref="S28:T28"/>
    <mergeCell ref="U28:X28"/>
    <mergeCell ref="Y28:AB28"/>
    <mergeCell ref="AC28:AF28"/>
    <mergeCell ref="AG28:AJ28"/>
    <mergeCell ref="A27:B27"/>
    <mergeCell ref="C27:L27"/>
    <mergeCell ref="M27:P27"/>
    <mergeCell ref="Q27:R27"/>
    <mergeCell ref="S27:T27"/>
    <mergeCell ref="U27:X27"/>
    <mergeCell ref="Y27:AB27"/>
    <mergeCell ref="AC27:AF27"/>
    <mergeCell ref="AG27:AJ27"/>
    <mergeCell ref="Y25:AB25"/>
    <mergeCell ref="AC25:AF25"/>
    <mergeCell ref="AG25:AJ25"/>
    <mergeCell ref="A26:B26"/>
    <mergeCell ref="C26:L26"/>
    <mergeCell ref="M26:P26"/>
    <mergeCell ref="Q26:R26"/>
    <mergeCell ref="S26:T26"/>
    <mergeCell ref="U26:X26"/>
    <mergeCell ref="Y26:AB26"/>
    <mergeCell ref="A25:B25"/>
    <mergeCell ref="C25:L25"/>
    <mergeCell ref="M25:P25"/>
    <mergeCell ref="Q25:R25"/>
    <mergeCell ref="S25:T25"/>
    <mergeCell ref="U25:X25"/>
    <mergeCell ref="AC26:AF26"/>
    <mergeCell ref="AG26:AJ26"/>
    <mergeCell ref="A24:B24"/>
    <mergeCell ref="C24:L24"/>
    <mergeCell ref="M24:P24"/>
    <mergeCell ref="Q24:R24"/>
    <mergeCell ref="S24:T24"/>
    <mergeCell ref="U24:X24"/>
    <mergeCell ref="Y24:AB24"/>
    <mergeCell ref="AC24:AF24"/>
    <mergeCell ref="AG24:AJ24"/>
    <mergeCell ref="A23:B23"/>
    <mergeCell ref="C23:L23"/>
    <mergeCell ref="M23:P23"/>
    <mergeCell ref="Q23:R23"/>
    <mergeCell ref="S23:T23"/>
    <mergeCell ref="U23:X23"/>
    <mergeCell ref="Y23:AB23"/>
    <mergeCell ref="AC23:AF23"/>
    <mergeCell ref="AG23:AJ23"/>
    <mergeCell ref="Y21:AB21"/>
    <mergeCell ref="AC21:AF21"/>
    <mergeCell ref="AG21:AJ21"/>
    <mergeCell ref="A22:B22"/>
    <mergeCell ref="C22:L22"/>
    <mergeCell ref="M22:P22"/>
    <mergeCell ref="Q22:R22"/>
    <mergeCell ref="S22:T22"/>
    <mergeCell ref="U22:X22"/>
    <mergeCell ref="Y22:AB22"/>
    <mergeCell ref="A21:B21"/>
    <mergeCell ref="C21:L21"/>
    <mergeCell ref="M21:P21"/>
    <mergeCell ref="Q21:R21"/>
    <mergeCell ref="S21:T21"/>
    <mergeCell ref="U21:X21"/>
    <mergeCell ref="AC22:AF22"/>
    <mergeCell ref="AG22:AJ22"/>
    <mergeCell ref="A20:B20"/>
    <mergeCell ref="C20:L20"/>
    <mergeCell ref="M20:P20"/>
    <mergeCell ref="Q20:R20"/>
    <mergeCell ref="S20:T20"/>
    <mergeCell ref="U20:X20"/>
    <mergeCell ref="Y20:AB20"/>
    <mergeCell ref="AC20:AF20"/>
    <mergeCell ref="AG20:AJ20"/>
    <mergeCell ref="A19:B19"/>
    <mergeCell ref="C19:L19"/>
    <mergeCell ref="M19:P19"/>
    <mergeCell ref="Q19:R19"/>
    <mergeCell ref="S19:T19"/>
    <mergeCell ref="U19:X19"/>
    <mergeCell ref="Y19:AB19"/>
    <mergeCell ref="AC19:AF19"/>
    <mergeCell ref="AG19:AJ19"/>
    <mergeCell ref="Y17:AB17"/>
    <mergeCell ref="AC17:AF17"/>
    <mergeCell ref="AG17:AJ17"/>
    <mergeCell ref="A18:B18"/>
    <mergeCell ref="C18:L18"/>
    <mergeCell ref="M18:P18"/>
    <mergeCell ref="Q18:R18"/>
    <mergeCell ref="S18:T18"/>
    <mergeCell ref="U18:X18"/>
    <mergeCell ref="Y18:AB18"/>
    <mergeCell ref="A17:B17"/>
    <mergeCell ref="C17:L17"/>
    <mergeCell ref="M17:P17"/>
    <mergeCell ref="Q17:R17"/>
    <mergeCell ref="S17:T17"/>
    <mergeCell ref="U17:X17"/>
    <mergeCell ref="AC18:AF18"/>
    <mergeCell ref="AG18:AJ18"/>
    <mergeCell ref="AG15:AJ15"/>
    <mergeCell ref="A16:B16"/>
    <mergeCell ref="C16:L16"/>
    <mergeCell ref="M16:P16"/>
    <mergeCell ref="Q16:R16"/>
    <mergeCell ref="S16:T16"/>
    <mergeCell ref="U16:X16"/>
    <mergeCell ref="Y16:AB16"/>
    <mergeCell ref="AC16:AF16"/>
    <mergeCell ref="AG16:AJ16"/>
    <mergeCell ref="A12:Q12"/>
    <mergeCell ref="R12:V12"/>
    <mergeCell ref="W12:AJ12"/>
    <mergeCell ref="A13:L13"/>
    <mergeCell ref="N13:V13"/>
    <mergeCell ref="A7:E8"/>
    <mergeCell ref="F7:H7"/>
    <mergeCell ref="J7:V7"/>
    <mergeCell ref="F8:H8"/>
    <mergeCell ref="J8:V8"/>
    <mergeCell ref="A9:E10"/>
    <mergeCell ref="F9:H9"/>
    <mergeCell ref="J9:V9"/>
    <mergeCell ref="F10:H10"/>
    <mergeCell ref="J10:V10"/>
    <mergeCell ref="A1:AJ1"/>
    <mergeCell ref="I2:Q2"/>
    <mergeCell ref="Y2:AH2"/>
    <mergeCell ref="A5:E6"/>
    <mergeCell ref="F5:H5"/>
    <mergeCell ref="J5:V5"/>
    <mergeCell ref="F6:H6"/>
    <mergeCell ref="J6:V6"/>
    <mergeCell ref="A11:H11"/>
    <mergeCell ref="J11:V11"/>
  </mergeCells>
  <phoneticPr fontId="1"/>
  <conditionalFormatting sqref="AC17:AF17">
    <cfRule type="expression" dxfId="2" priority="2">
      <formula>$F$43=""</formula>
    </cfRule>
  </conditionalFormatting>
  <conditionalFormatting sqref="J11:V11">
    <cfRule type="expression" dxfId="1" priority="3">
      <formula>$R$12="登録済"</formula>
    </cfRule>
  </conditionalFormatting>
  <conditionalFormatting sqref="W12:AJ12">
    <cfRule type="containsText" dxfId="0" priority="1" operator="containsText" text="選択してください">
      <formula>NOT(ISERROR(SEARCH("選択してください",W12)))</formula>
    </cfRule>
  </conditionalFormatting>
  <pageMargins left="0.70866141732283472" right="0.70866141732283472" top="0.74803149606299213" bottom="0.74803149606299213" header="0.31496062992125984" footer="0.31496062992125984"/>
  <pageSetup paperSize="9" scale="74"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election activeCell="F13" sqref="F13"/>
    </sheetView>
  </sheetViews>
  <sheetFormatPr defaultRowHeight="18.75" x14ac:dyDescent="0.4"/>
  <cols>
    <col min="1" max="1" width="10.625" style="52" bestFit="1" customWidth="1"/>
  </cols>
  <sheetData>
    <row r="1" spans="1:2" x14ac:dyDescent="0.4">
      <c r="A1" s="2" t="s">
        <v>24</v>
      </c>
      <c r="B1" s="1" t="s">
        <v>26</v>
      </c>
    </row>
    <row r="2" spans="1:2" x14ac:dyDescent="0.4">
      <c r="A2" s="2" t="s">
        <v>25</v>
      </c>
      <c r="B2" s="1" t="s">
        <v>27</v>
      </c>
    </row>
    <row r="3" spans="1:2" x14ac:dyDescent="0.4">
      <c r="A3" s="2" t="s">
        <v>80</v>
      </c>
      <c r="B3" s="1" t="s">
        <v>26</v>
      </c>
    </row>
    <row r="4" spans="1:2" x14ac:dyDescent="0.4">
      <c r="A4" s="2"/>
      <c r="B4" s="1"/>
    </row>
    <row r="5" spans="1:2" x14ac:dyDescent="0.4">
      <c r="A5" s="49">
        <v>0.1</v>
      </c>
      <c r="B5" s="3">
        <v>110</v>
      </c>
    </row>
    <row r="6" spans="1:2" x14ac:dyDescent="0.4">
      <c r="A6" s="49" t="s">
        <v>70</v>
      </c>
      <c r="B6" s="3">
        <v>108</v>
      </c>
    </row>
    <row r="7" spans="1:2" x14ac:dyDescent="0.4">
      <c r="A7" s="50" t="s">
        <v>84</v>
      </c>
      <c r="B7" s="1">
        <v>0</v>
      </c>
    </row>
    <row r="8" spans="1:2" x14ac:dyDescent="0.4">
      <c r="A8" s="51"/>
      <c r="B8" s="4"/>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入力用シート</vt:lpstr>
      <vt:lpstr>請求書</vt:lpstr>
      <vt:lpstr>納品書</vt:lpstr>
      <vt:lpstr>納品書（納品部署・検収センター控）</vt:lpstr>
      <vt:lpstr>→印刷不要</vt:lpstr>
      <vt:lpstr>【サンプル】</vt:lpstr>
      <vt:lpstr>Data Sheet</vt:lpstr>
      <vt:lpstr>請求書!Print_Area</vt:lpstr>
      <vt:lpstr>納品書!Print_Area</vt:lpstr>
      <vt:lpstr>'納品書（納品部署・検収センター控）'!Print_Area</vt:lpstr>
    </vt:vector>
  </TitlesOfParts>
  <Company>公立学校法人 大阪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貴志</dc:creator>
  <cp:lastModifiedBy>吉原　久美</cp:lastModifiedBy>
  <cp:lastPrinted>2023-10-23T01:12:50Z</cp:lastPrinted>
  <dcterms:created xsi:type="dcterms:W3CDTF">2023-07-06T23:34:31Z</dcterms:created>
  <dcterms:modified xsi:type="dcterms:W3CDTF">2024-04-10T04:38:01Z</dcterms:modified>
</cp:coreProperties>
</file>